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95" windowHeight="6855" activeTab="1"/>
  </bookViews>
  <sheets>
    <sheet name="9 мес.2017" sheetId="1" r:id="rId1"/>
    <sheet name="2018 год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<sst xmlns="http://schemas.openxmlformats.org/spreadsheetml/2006/main" count="132" uniqueCount="56">
  <si>
    <t>Показатели</t>
  </si>
  <si>
    <t>Единица измерения</t>
  </si>
  <si>
    <t>отчет</t>
  </si>
  <si>
    <t>оценка</t>
  </si>
  <si>
    <t xml:space="preserve">    прогноз</t>
  </si>
  <si>
    <t>Демографические показатели</t>
  </si>
  <si>
    <t>Численность постоянного населения (среднегодовая) - всего</t>
  </si>
  <si>
    <t>тыс. человек</t>
  </si>
  <si>
    <t>Производство товаров и услуг</t>
  </si>
  <si>
    <t>Выпуск товаров и услуг</t>
  </si>
  <si>
    <t>млн. руб. в основных ценах соответствующих лет</t>
  </si>
  <si>
    <t>Промышленное производство</t>
  </si>
  <si>
    <t>% к предыдущему году</t>
  </si>
  <si>
    <t>млн. руб. в ценах соответствующих лет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</si>
  <si>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</si>
  <si>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</si>
  <si>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</si>
  <si>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</si>
  <si>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</si>
  <si>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</si>
  <si>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</si>
  <si>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</si>
  <si>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% к предыдущему году в сопоставимых ценах</t>
  </si>
  <si>
    <t xml:space="preserve">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</si>
  <si>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</si>
  <si>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</si>
  <si>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</si>
  <si>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</si>
  <si>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</si>
  <si>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</si>
  <si>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 xml:space="preserve">Объем платных услуг населению </t>
  </si>
  <si>
    <t>Индекс-дефлятор по платным услугам</t>
  </si>
  <si>
    <t>Прибыль прибыльных организаций</t>
  </si>
  <si>
    <t>млн.руб.</t>
  </si>
  <si>
    <t>Труд и занятость</t>
  </si>
  <si>
    <t>Численность трудовых ресурсов</t>
  </si>
  <si>
    <t>Численность занятых в экономике (среднегодовая) - всего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</si>
  <si>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</si>
  <si>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</si>
  <si>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Уровень безработицы (по методологии МОТ)</t>
  </si>
  <si>
    <t>%</t>
  </si>
  <si>
    <t>Уровень зарегистрированной безработицы</t>
  </si>
  <si>
    <t>Численность безработных, рассчитанная по методологии МОТ</t>
  </si>
  <si>
    <t>Численность безработных, зарегистрированных в органах государственной службы занятости</t>
  </si>
  <si>
    <t>Среднесписочная численность работников организаций - всего</t>
  </si>
  <si>
    <t>Фонд заработной платы работников</t>
  </si>
  <si>
    <t xml:space="preserve">млн.руб. </t>
  </si>
  <si>
    <r>
      <t>Справочно:</t>
    </r>
    <r>
      <rPr>
        <sz val="8"/>
        <rFont val="Times New Roman"/>
        <family val="1"/>
      </rPr>
      <t xml:space="preserve"> сальдо прибылей и убытков</t>
    </r>
  </si>
  <si>
    <t>в % к оценке года</t>
  </si>
  <si>
    <r>
      <t>Справочно:</t>
    </r>
    <r>
      <rPr>
        <sz val="11"/>
        <rFont val="Times New Roman"/>
        <family val="1"/>
      </rPr>
      <t xml:space="preserve"> сальдо прибылей и убытков</t>
    </r>
  </si>
  <si>
    <t>Предварительные итоги социально-экономического развития городского округа Кинешма за истекший период текущего финансового года и ожидаемые итоги социально-экономического развития городского округа Кинешма</t>
  </si>
  <si>
    <t xml:space="preserve"> Прогноз социально-экономического развития городского округа Кинешма на 2019 год  и плановый период 2020-2021 гг.</t>
  </si>
  <si>
    <t>2018 оценка</t>
  </si>
  <si>
    <t>9 месяцев 2018 года</t>
  </si>
  <si>
    <t>И.о. начальника отдела по экономике и предпринимательству администрации городского округа Кинешма</t>
  </si>
  <si>
    <t>С.В. Смирнов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</si>
</sst>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2"/>
    </font>
    <font>
      <b/>
      <sz val="10"/>
      <name val="Courier New Cyr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NumberFormat="1" applyAlignment="1">
      <alignment wrapText="1"/>
    </xf>
    <xf numFmtId="0" fontId="2" fillId="0" borderId="0" xfId="52" applyAlignment="1">
      <alignment wrapText="1"/>
      <protection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9" fillId="0" borderId="11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9" fillId="0" borderId="11" xfId="52" applyFont="1" applyFill="1" applyBorder="1" applyAlignment="1" applyProtection="1">
      <alignment horizontal="center" vertical="center" wrapText="1"/>
      <protection locked="0"/>
    </xf>
    <xf numFmtId="164" fontId="9" fillId="0" borderId="10" xfId="52" applyNumberFormat="1" applyFont="1" applyBorder="1" applyAlignment="1" applyProtection="1">
      <alignment horizontal="centerContinuous" vertical="center" wrapText="1"/>
      <protection locked="0"/>
    </xf>
    <xf numFmtId="1" fontId="9" fillId="0" borderId="12" xfId="52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13" xfId="52" applyBorder="1">
      <alignment/>
      <protection/>
    </xf>
    <xf numFmtId="0" fontId="2" fillId="0" borderId="14" xfId="52" applyBorder="1">
      <alignment/>
      <protection/>
    </xf>
    <xf numFmtId="164" fontId="9" fillId="0" borderId="15" xfId="52" applyNumberFormat="1" applyFont="1" applyBorder="1" applyAlignment="1" applyProtection="1">
      <alignment horizontal="left" vertical="center"/>
      <protection locked="0"/>
    </xf>
    <xf numFmtId="0" fontId="11" fillId="0" borderId="0" xfId="52" applyFont="1" applyAlignment="1">
      <alignment wrapText="1"/>
      <protection/>
    </xf>
    <xf numFmtId="0" fontId="0" fillId="0" borderId="0" xfId="0" applyAlignment="1">
      <alignment wrapText="1"/>
    </xf>
    <xf numFmtId="0" fontId="11" fillId="0" borderId="11" xfId="52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2" applyNumberFormat="1" applyFont="1" applyBorder="1" applyAlignment="1">
      <alignment wrapText="1"/>
      <protection/>
    </xf>
    <xf numFmtId="0" fontId="13" fillId="0" borderId="12" xfId="52" applyNumberFormat="1" applyFont="1" applyFill="1" applyBorder="1" applyAlignment="1" applyProtection="1">
      <alignment horizontal="left" vertical="center" wrapText="1"/>
      <protection locked="0"/>
    </xf>
    <xf numFmtId="0" fontId="14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52" applyNumberFormat="1" applyFont="1" applyFill="1" applyBorder="1" applyAlignment="1" applyProtection="1">
      <alignment vertical="center" wrapText="1"/>
      <protection locked="0"/>
    </xf>
    <xf numFmtId="0" fontId="14" fillId="0" borderId="12" xfId="52" applyNumberFormat="1" applyFont="1" applyFill="1" applyBorder="1" applyAlignment="1" applyProtection="1">
      <alignment vertical="center" wrapText="1"/>
      <protection locked="0"/>
    </xf>
    <xf numFmtId="0" fontId="6" fillId="0" borderId="12" xfId="52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2" applyNumberFormat="1" applyFont="1" applyAlignment="1">
      <alignment wrapText="1"/>
      <protection/>
    </xf>
    <xf numFmtId="0" fontId="15" fillId="0" borderId="12" xfId="52" applyNumberFormat="1" applyFont="1" applyFill="1" applyBorder="1" applyAlignment="1" applyProtection="1">
      <alignment horizontal="left" vertical="center" wrapText="1"/>
      <protection locked="0"/>
    </xf>
    <xf numFmtId="0" fontId="16" fillId="0" borderId="12" xfId="5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2">
      <alignment/>
      <protection/>
    </xf>
    <xf numFmtId="0" fontId="3" fillId="0" borderId="0" xfId="52" applyFont="1" applyFill="1" applyAlignment="1" applyProtection="1">
      <alignment shrinkToFit="1"/>
      <protection locked="0"/>
    </xf>
    <xf numFmtId="0" fontId="7" fillId="0" borderId="16" xfId="52" applyNumberFormat="1" applyFont="1" applyFill="1" applyBorder="1" applyAlignment="1" applyProtection="1">
      <alignment vertical="top" wrapText="1"/>
      <protection locked="0"/>
    </xf>
    <xf numFmtId="0" fontId="11" fillId="0" borderId="10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Border="1" applyAlignment="1">
      <alignment horizontal="center" wrapText="1"/>
      <protection/>
    </xf>
    <xf numFmtId="0" fontId="12" fillId="0" borderId="0" xfId="52" applyFont="1" applyAlignment="1">
      <alignment wrapText="1"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 wrapText="1"/>
      <protection/>
    </xf>
    <xf numFmtId="0" fontId="11" fillId="0" borderId="12" xfId="52" applyFont="1" applyFill="1" applyBorder="1" applyAlignment="1" applyProtection="1">
      <alignment horizontal="left" vertical="center" wrapText="1"/>
      <protection locked="0"/>
    </xf>
    <xf numFmtId="0" fontId="12" fillId="0" borderId="14" xfId="52" applyFont="1" applyFill="1" applyBorder="1" applyAlignment="1" applyProtection="1">
      <alignment horizontal="center" vertical="center" wrapText="1"/>
      <protection locked="0"/>
    </xf>
    <xf numFmtId="0" fontId="11" fillId="0" borderId="17" xfId="52" applyFont="1" applyBorder="1" applyAlignment="1">
      <alignment horizontal="center" wrapText="1"/>
      <protection/>
    </xf>
    <xf numFmtId="0" fontId="11" fillId="0" borderId="18" xfId="52" applyFont="1" applyBorder="1" applyAlignment="1">
      <alignment horizontal="center" wrapText="1"/>
      <protection/>
    </xf>
    <xf numFmtId="0" fontId="11" fillId="0" borderId="19" xfId="52" applyFont="1" applyBorder="1" applyAlignment="1">
      <alignment horizontal="center" wrapText="1"/>
      <protection/>
    </xf>
    <xf numFmtId="0" fontId="51" fillId="0" borderId="0" xfId="0" applyFont="1" applyAlignment="1">
      <alignment wrapText="1"/>
    </xf>
    <xf numFmtId="0" fontId="12" fillId="0" borderId="20" xfId="52" applyFont="1" applyBorder="1" applyAlignment="1">
      <alignment wrapText="1"/>
      <protection/>
    </xf>
    <xf numFmtId="0" fontId="12" fillId="0" borderId="0" xfId="52" applyFont="1" applyBorder="1" applyAlignment="1">
      <alignment horizontal="center" wrapText="1"/>
      <protection/>
    </xf>
    <xf numFmtId="1" fontId="1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52" applyFont="1" applyBorder="1" applyAlignment="1" applyProtection="1">
      <alignment horizontal="center" vertical="center" wrapText="1"/>
      <protection locked="0"/>
    </xf>
    <xf numFmtId="0" fontId="8" fillId="0" borderId="12" xfId="52" applyFont="1" applyFill="1" applyBorder="1" applyAlignment="1" applyProtection="1">
      <alignment horizontal="left" vertical="center" wrapText="1"/>
      <protection locked="0"/>
    </xf>
    <xf numFmtId="0" fontId="8" fillId="0" borderId="14" xfId="52" applyFont="1" applyFill="1" applyBorder="1" applyAlignment="1" applyProtection="1">
      <alignment horizontal="center" vertical="center" wrapText="1"/>
      <protection locked="0"/>
    </xf>
    <xf numFmtId="0" fontId="5" fillId="0" borderId="12" xfId="52" applyFont="1" applyFill="1" applyBorder="1" applyAlignment="1" applyProtection="1">
      <alignment horizontal="left" vertical="center" wrapText="1"/>
      <protection locked="0"/>
    </xf>
    <xf numFmtId="0" fontId="11" fillId="0" borderId="10" xfId="52" applyFont="1" applyBorder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10" fillId="0" borderId="12" xfId="52" applyFont="1" applyFill="1" applyBorder="1" applyAlignment="1" applyProtection="1">
      <alignment horizontal="left" vertical="center" wrapText="1"/>
      <protection locked="0"/>
    </xf>
    <xf numFmtId="166" fontId="5" fillId="0" borderId="12" xfId="52" applyNumberFormat="1" applyFont="1" applyFill="1" applyBorder="1" applyAlignment="1">
      <alignment horizontal="center" wrapText="1"/>
      <protection/>
    </xf>
    <xf numFmtId="2" fontId="5" fillId="0" borderId="12" xfId="52" applyNumberFormat="1" applyFont="1" applyFill="1" applyBorder="1" applyAlignment="1">
      <alignment horizontal="center" wrapText="1"/>
      <protection/>
    </xf>
    <xf numFmtId="2" fontId="8" fillId="0" borderId="12" xfId="52" applyNumberFormat="1" applyFont="1" applyFill="1" applyBorder="1" applyAlignment="1">
      <alignment horizontal="center" wrapText="1"/>
      <protection/>
    </xf>
    <xf numFmtId="164" fontId="5" fillId="0" borderId="12" xfId="52" applyNumberFormat="1" applyFont="1" applyFill="1" applyBorder="1" applyAlignment="1">
      <alignment horizontal="center" wrapText="1"/>
      <protection/>
    </xf>
    <xf numFmtId="2" fontId="5" fillId="0" borderId="12" xfId="52" applyNumberFormat="1" applyFont="1" applyFill="1" applyBorder="1" applyAlignment="1">
      <alignment wrapText="1"/>
      <protection/>
    </xf>
    <xf numFmtId="2" fontId="8" fillId="0" borderId="12" xfId="52" applyNumberFormat="1" applyFont="1" applyFill="1" applyBorder="1" applyAlignment="1">
      <alignment wrapText="1"/>
      <protection/>
    </xf>
    <xf numFmtId="2" fontId="5" fillId="0" borderId="21" xfId="52" applyNumberFormat="1" applyFont="1" applyFill="1" applyBorder="1" applyAlignment="1">
      <alignment wrapText="1"/>
      <protection/>
    </xf>
    <xf numFmtId="2" fontId="8" fillId="0" borderId="21" xfId="52" applyNumberFormat="1" applyFont="1" applyFill="1" applyBorder="1" applyAlignment="1">
      <alignment wrapText="1"/>
      <protection/>
    </xf>
    <xf numFmtId="0" fontId="12" fillId="0" borderId="22" xfId="52" applyFont="1" applyFill="1" applyBorder="1" applyAlignment="1">
      <alignment horizontal="center" wrapText="1"/>
      <protection/>
    </xf>
    <xf numFmtId="166" fontId="12" fillId="0" borderId="23" xfId="52" applyNumberFormat="1" applyFont="1" applyFill="1" applyBorder="1" applyAlignment="1">
      <alignment horizontal="center" wrapText="1"/>
      <protection/>
    </xf>
    <xf numFmtId="2" fontId="12" fillId="0" borderId="22" xfId="52" applyNumberFormat="1" applyFont="1" applyFill="1" applyBorder="1" applyAlignment="1">
      <alignment horizontal="center" wrapText="1"/>
      <protection/>
    </xf>
    <xf numFmtId="0" fontId="12" fillId="0" borderId="23" xfId="52" applyFont="1" applyFill="1" applyBorder="1" applyAlignment="1">
      <alignment horizontal="center" wrapText="1"/>
      <protection/>
    </xf>
    <xf numFmtId="0" fontId="12" fillId="0" borderId="24" xfId="52" applyFont="1" applyFill="1" applyBorder="1" applyAlignment="1">
      <alignment horizontal="center" wrapText="1"/>
      <protection/>
    </xf>
    <xf numFmtId="164" fontId="12" fillId="0" borderId="22" xfId="52" applyNumberFormat="1" applyFont="1" applyFill="1" applyBorder="1" applyAlignment="1">
      <alignment horizontal="center" wrapText="1"/>
      <protection/>
    </xf>
    <xf numFmtId="164" fontId="12" fillId="0" borderId="23" xfId="52" applyNumberFormat="1" applyFont="1" applyFill="1" applyBorder="1" applyAlignment="1">
      <alignment horizontal="center" wrapText="1"/>
      <protection/>
    </xf>
    <xf numFmtId="1" fontId="12" fillId="0" borderId="23" xfId="52" applyNumberFormat="1" applyFont="1" applyFill="1" applyBorder="1" applyAlignment="1">
      <alignment horizontal="center" wrapText="1"/>
      <protection/>
    </xf>
    <xf numFmtId="164" fontId="12" fillId="0" borderId="25" xfId="52" applyNumberFormat="1" applyFont="1" applyFill="1" applyBorder="1" applyAlignment="1">
      <alignment horizontal="center" wrapText="1"/>
      <protection/>
    </xf>
    <xf numFmtId="0" fontId="12" fillId="0" borderId="26" xfId="52" applyFont="1" applyFill="1" applyBorder="1" applyAlignment="1">
      <alignment horizontal="center" wrapText="1"/>
      <protection/>
    </xf>
    <xf numFmtId="164" fontId="12" fillId="0" borderId="27" xfId="52" applyNumberFormat="1" applyFont="1" applyFill="1" applyBorder="1" applyAlignment="1">
      <alignment horizontal="center" wrapText="1"/>
      <protection/>
    </xf>
    <xf numFmtId="165" fontId="12" fillId="0" borderId="27" xfId="52" applyNumberFormat="1" applyFont="1" applyFill="1" applyBorder="1" applyAlignment="1">
      <alignment horizontal="center" wrapText="1"/>
      <protection/>
    </xf>
    <xf numFmtId="2" fontId="52" fillId="0" borderId="0" xfId="0" applyNumberFormat="1" applyFont="1" applyAlignment="1">
      <alignment horizontal="center" vertical="center" wrapText="1"/>
    </xf>
    <xf numFmtId="0" fontId="11" fillId="0" borderId="0" xfId="52" applyFont="1" applyAlignment="1">
      <alignment wrapText="1"/>
      <protection/>
    </xf>
    <xf numFmtId="0" fontId="0" fillId="0" borderId="0" xfId="0" applyAlignment="1">
      <alignment wrapText="1"/>
    </xf>
    <xf numFmtId="49" fontId="11" fillId="0" borderId="0" xfId="52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0"/>
  <sheetViews>
    <sheetView view="pageBreakPreview" zoomScale="90" zoomScaleSheetLayoutView="90" zoomScalePageLayoutView="0" workbookViewId="0" topLeftCell="A1">
      <selection activeCell="I11" sqref="I11"/>
    </sheetView>
  </sheetViews>
  <sheetFormatPr defaultColWidth="9.140625" defaultRowHeight="15"/>
  <cols>
    <col min="1" max="1" width="42.00390625" style="0" customWidth="1"/>
    <col min="2" max="2" width="10.140625" style="0" customWidth="1"/>
    <col min="3" max="3" width="12.140625" style="0" customWidth="1"/>
    <col min="4" max="4" width="10.421875" style="0" customWidth="1"/>
    <col min="5" max="5" width="10.7109375" style="0" customWidth="1"/>
  </cols>
  <sheetData>
    <row r="1" spans="1:5" ht="69.75" customHeight="1">
      <c r="A1" s="71" t="s">
        <v>50</v>
      </c>
      <c r="B1" s="71"/>
      <c r="C1" s="71"/>
      <c r="D1" s="71"/>
      <c r="E1" s="71"/>
    </row>
    <row r="2" spans="1:7" ht="15">
      <c r="A2" s="28"/>
      <c r="B2" s="27"/>
      <c r="C2" s="30"/>
      <c r="D2" s="30"/>
      <c r="E2" s="30"/>
      <c r="F2" s="26"/>
      <c r="G2" s="26"/>
    </row>
    <row r="3" spans="1:7" s="49" customFormat="1" ht="63">
      <c r="A3" s="29" t="s">
        <v>0</v>
      </c>
      <c r="B3" s="29" t="s">
        <v>1</v>
      </c>
      <c r="C3" s="42" t="s">
        <v>52</v>
      </c>
      <c r="D3" s="43" t="s">
        <v>53</v>
      </c>
      <c r="E3" s="47" t="s">
        <v>48</v>
      </c>
      <c r="F3" s="48"/>
      <c r="G3" s="48"/>
    </row>
    <row r="4" spans="1:7" s="39" customFormat="1" ht="15.75">
      <c r="A4" s="34" t="s">
        <v>5</v>
      </c>
      <c r="B4" s="35"/>
      <c r="C4" s="36"/>
      <c r="D4" s="37"/>
      <c r="E4" s="38"/>
      <c r="F4" s="31"/>
      <c r="G4" s="31"/>
    </row>
    <row r="5" spans="1:7" s="39" customFormat="1" ht="30">
      <c r="A5" s="46" t="s">
        <v>6</v>
      </c>
      <c r="B5" s="45" t="s">
        <v>7</v>
      </c>
      <c r="C5" s="60">
        <v>82.5915</v>
      </c>
      <c r="D5" s="60">
        <v>82.389</v>
      </c>
      <c r="E5" s="61">
        <f>D5/C5*100</f>
        <v>99.75481738435553</v>
      </c>
      <c r="F5" s="31"/>
      <c r="G5" s="31"/>
    </row>
    <row r="6" spans="1:7" s="39" customFormat="1" ht="15.75">
      <c r="A6" s="34" t="s">
        <v>8</v>
      </c>
      <c r="B6" s="35"/>
      <c r="C6" s="62"/>
      <c r="D6" s="63"/>
      <c r="E6" s="64"/>
      <c r="F6" s="31"/>
      <c r="G6" s="31"/>
    </row>
    <row r="7" spans="1:7" s="39" customFormat="1" ht="63.75">
      <c r="A7" s="46" t="s">
        <v>9</v>
      </c>
      <c r="B7" s="45" t="s">
        <v>10</v>
      </c>
      <c r="C7" s="65">
        <f>'2018 год'!D8</f>
        <v>10765.005</v>
      </c>
      <c r="D7" s="66">
        <f>9/12*C7</f>
        <v>8073.75375</v>
      </c>
      <c r="E7" s="64">
        <f>D7/C7*100</f>
        <v>75</v>
      </c>
      <c r="F7" s="31"/>
      <c r="G7" s="31"/>
    </row>
    <row r="8" spans="1:7" s="39" customFormat="1" ht="15.75">
      <c r="A8" s="34" t="s">
        <v>11</v>
      </c>
      <c r="B8" s="35"/>
      <c r="C8" s="62"/>
      <c r="D8" s="63"/>
      <c r="E8" s="64"/>
      <c r="F8" s="31"/>
      <c r="G8" s="31"/>
    </row>
    <row r="9" spans="1:7" s="39" customFormat="1" ht="15.75">
      <c r="A9" s="34" t="s">
        <v>14</v>
      </c>
      <c r="B9" s="35"/>
      <c r="C9" s="62"/>
      <c r="D9" s="63"/>
      <c r="E9" s="64"/>
      <c r="F9" s="31"/>
      <c r="G9" s="31"/>
    </row>
    <row r="10" spans="1:7" s="39" customFormat="1" ht="60">
      <c r="A10" s="46" t="s">
        <v>15</v>
      </c>
      <c r="B10" s="45" t="s">
        <v>13</v>
      </c>
      <c r="C10" s="65">
        <f>'2018 год'!D11</f>
        <v>8445.005</v>
      </c>
      <c r="D10" s="65">
        <f>9/12*C10</f>
        <v>6333.75375</v>
      </c>
      <c r="E10" s="64">
        <f>D10/C10*100</f>
        <v>75</v>
      </c>
      <c r="F10" s="31"/>
      <c r="G10" s="31"/>
    </row>
    <row r="11" spans="1:7" s="39" customFormat="1" ht="38.25">
      <c r="A11" s="46" t="s">
        <v>16</v>
      </c>
      <c r="B11" s="45" t="s">
        <v>12</v>
      </c>
      <c r="C11" s="65">
        <f>'2018 год'!C12</f>
        <v>97.0210456629949</v>
      </c>
      <c r="D11" s="65"/>
      <c r="E11" s="64"/>
      <c r="F11" s="31"/>
      <c r="G11" s="31"/>
    </row>
    <row r="12" spans="1:7" s="39" customFormat="1" ht="38.25">
      <c r="A12" s="46" t="s">
        <v>17</v>
      </c>
      <c r="B12" s="45" t="s">
        <v>12</v>
      </c>
      <c r="C12" s="65">
        <f>'2018 год'!C13</f>
        <v>106.3</v>
      </c>
      <c r="D12" s="67"/>
      <c r="E12" s="64"/>
      <c r="F12" s="31"/>
      <c r="G12" s="31"/>
    </row>
    <row r="13" spans="1:7" s="39" customFormat="1" ht="31.5">
      <c r="A13" s="34" t="s">
        <v>18</v>
      </c>
      <c r="B13" s="35"/>
      <c r="C13" s="62"/>
      <c r="D13" s="62"/>
      <c r="E13" s="64"/>
      <c r="F13" s="31"/>
      <c r="G13" s="31"/>
    </row>
    <row r="14" spans="1:7" s="39" customFormat="1" ht="75">
      <c r="A14" s="46" t="s">
        <v>19</v>
      </c>
      <c r="B14" s="45" t="s">
        <v>13</v>
      </c>
      <c r="C14" s="65">
        <f>'2018 год'!D15</f>
        <v>2075</v>
      </c>
      <c r="D14" s="65">
        <f>9/12*C14</f>
        <v>1556.25</v>
      </c>
      <c r="E14" s="64">
        <f>D14/C14*100</f>
        <v>75</v>
      </c>
      <c r="F14" s="31"/>
      <c r="G14" s="31"/>
    </row>
    <row r="15" spans="1:7" s="39" customFormat="1" ht="45">
      <c r="A15" s="46" t="s">
        <v>20</v>
      </c>
      <c r="B15" s="45" t="s">
        <v>12</v>
      </c>
      <c r="C15" s="65">
        <f>'2018 год'!D16</f>
        <v>100.60167071497487</v>
      </c>
      <c r="D15" s="65"/>
      <c r="E15" s="64"/>
      <c r="F15" s="31"/>
      <c r="G15" s="31"/>
    </row>
    <row r="16" spans="1:7" s="39" customFormat="1" ht="45">
      <c r="A16" s="46" t="s">
        <v>21</v>
      </c>
      <c r="B16" s="45" t="s">
        <v>12</v>
      </c>
      <c r="C16" s="65">
        <f>'2018 год'!D17</f>
        <v>104.7</v>
      </c>
      <c r="D16" s="65"/>
      <c r="E16" s="64"/>
      <c r="F16" s="31"/>
      <c r="G16" s="31"/>
    </row>
    <row r="17" spans="1:7" s="39" customFormat="1" ht="15.75">
      <c r="A17" s="40"/>
      <c r="B17" s="41"/>
      <c r="C17" s="62"/>
      <c r="D17" s="62"/>
      <c r="E17" s="64"/>
      <c r="F17" s="31"/>
      <c r="G17" s="31"/>
    </row>
    <row r="18" spans="1:6" s="39" customFormat="1" ht="15.75">
      <c r="A18" s="34" t="s">
        <v>23</v>
      </c>
      <c r="B18" s="35"/>
      <c r="C18" s="62"/>
      <c r="D18" s="62"/>
      <c r="E18" s="64"/>
      <c r="F18" s="31"/>
    </row>
    <row r="19" spans="1:6" s="39" customFormat="1" ht="51">
      <c r="A19" s="46" t="s">
        <v>27</v>
      </c>
      <c r="B19" s="45" t="s">
        <v>13</v>
      </c>
      <c r="C19" s="65">
        <f>'2018 год'!D22</f>
        <v>10500</v>
      </c>
      <c r="D19" s="65">
        <f>0.995*9/12*C19</f>
        <v>7835.625</v>
      </c>
      <c r="E19" s="64">
        <f>D19/C19*100</f>
        <v>74.625</v>
      </c>
      <c r="F19" s="31"/>
    </row>
    <row r="20" spans="1:6" s="39" customFormat="1" ht="38.25">
      <c r="A20" s="46" t="s">
        <v>28</v>
      </c>
      <c r="B20" s="45" t="s">
        <v>12</v>
      </c>
      <c r="C20" s="65">
        <f>'2018 год'!D23</f>
        <v>102.4390243902439</v>
      </c>
      <c r="D20" s="65"/>
      <c r="E20" s="64"/>
      <c r="F20" s="31"/>
    </row>
    <row r="21" spans="1:6" s="39" customFormat="1" ht="38.25">
      <c r="A21" s="46" t="s">
        <v>29</v>
      </c>
      <c r="B21" s="45" t="s">
        <v>12</v>
      </c>
      <c r="C21" s="65">
        <f>'2018 год'!D24</f>
        <v>102.5</v>
      </c>
      <c r="D21" s="65"/>
      <c r="E21" s="64"/>
      <c r="F21" s="31"/>
    </row>
    <row r="22" spans="1:6" s="39" customFormat="1" ht="51">
      <c r="A22" s="46" t="s">
        <v>30</v>
      </c>
      <c r="B22" s="45" t="s">
        <v>13</v>
      </c>
      <c r="C22" s="65">
        <f>'2018 год'!D25</f>
        <v>2738</v>
      </c>
      <c r="D22" s="65">
        <f>0.995*9/12*C22</f>
        <v>2043.2324999999998</v>
      </c>
      <c r="E22" s="64">
        <f>D22/C22*12</f>
        <v>8.955</v>
      </c>
      <c r="F22" s="31"/>
    </row>
    <row r="23" spans="1:6" s="39" customFormat="1" ht="63.75">
      <c r="A23" s="44"/>
      <c r="B23" s="45" t="s">
        <v>22</v>
      </c>
      <c r="C23" s="65">
        <f>'2018 год'!D26</f>
        <v>101.25739644970413</v>
      </c>
      <c r="D23" s="65"/>
      <c r="E23" s="64"/>
      <c r="F23" s="31"/>
    </row>
    <row r="24" spans="1:6" s="39" customFormat="1" ht="38.25">
      <c r="A24" s="44" t="s">
        <v>31</v>
      </c>
      <c r="B24" s="45" t="s">
        <v>12</v>
      </c>
      <c r="C24" s="65">
        <f>'2018 год'!D27</f>
        <v>104</v>
      </c>
      <c r="D24" s="65"/>
      <c r="E24" s="64"/>
      <c r="F24" s="31"/>
    </row>
    <row r="25" spans="1:6" s="39" customFormat="1" ht="15.75">
      <c r="A25" s="40"/>
      <c r="B25" s="41"/>
      <c r="C25" s="62"/>
      <c r="D25" s="62"/>
      <c r="E25" s="64"/>
      <c r="F25" s="31"/>
    </row>
    <row r="26" spans="1:6" s="39" customFormat="1" ht="15.75">
      <c r="A26" s="46" t="s">
        <v>32</v>
      </c>
      <c r="B26" s="45" t="s">
        <v>33</v>
      </c>
      <c r="C26" s="62">
        <f>'2018 год'!D28</f>
        <v>375</v>
      </c>
      <c r="D26" s="62">
        <f>0.8*9/12*C26</f>
        <v>225</v>
      </c>
      <c r="E26" s="64">
        <f>D26/C26*100</f>
        <v>60</v>
      </c>
      <c r="F26" s="31"/>
    </row>
    <row r="27" spans="1:6" s="39" customFormat="1" ht="15.75">
      <c r="A27" s="50" t="s">
        <v>49</v>
      </c>
      <c r="B27" s="45" t="s">
        <v>33</v>
      </c>
      <c r="C27" s="62">
        <f>'2018 год'!D29</f>
        <v>300</v>
      </c>
      <c r="D27" s="62">
        <f>0.8*9/12*C27</f>
        <v>180</v>
      </c>
      <c r="E27" s="59">
        <f>D27/C27*100</f>
        <v>60</v>
      </c>
      <c r="F27" s="31"/>
    </row>
    <row r="28" spans="1:6" s="39" customFormat="1" ht="15.75">
      <c r="A28" s="40"/>
      <c r="B28" s="41"/>
      <c r="C28" s="62"/>
      <c r="D28" s="62"/>
      <c r="E28" s="68"/>
      <c r="F28" s="31"/>
    </row>
    <row r="29" spans="1:6" s="39" customFormat="1" ht="15.75">
      <c r="A29" s="34" t="s">
        <v>34</v>
      </c>
      <c r="B29" s="35"/>
      <c r="C29" s="62"/>
      <c r="D29" s="62"/>
      <c r="E29" s="68"/>
      <c r="F29" s="31"/>
    </row>
    <row r="30" spans="1:5" s="39" customFormat="1" ht="25.5">
      <c r="A30" s="46" t="s">
        <v>35</v>
      </c>
      <c r="B30" s="45" t="s">
        <v>7</v>
      </c>
      <c r="C30" s="65">
        <f>'2018 год'!D32</f>
        <v>43.8</v>
      </c>
      <c r="D30" s="65">
        <v>43.878</v>
      </c>
      <c r="E30" s="64"/>
    </row>
    <row r="31" spans="1:5" s="39" customFormat="1" ht="31.5">
      <c r="A31" s="34" t="s">
        <v>36</v>
      </c>
      <c r="B31" s="35" t="s">
        <v>7</v>
      </c>
      <c r="C31" s="65">
        <f>'2018 год'!D33</f>
        <v>31.3</v>
      </c>
      <c r="D31" s="65">
        <v>31.3</v>
      </c>
      <c r="E31" s="64"/>
    </row>
    <row r="32" spans="1:5" s="39" customFormat="1" ht="30">
      <c r="A32" s="46" t="s">
        <v>37</v>
      </c>
      <c r="B32" s="45" t="s">
        <v>7</v>
      </c>
      <c r="C32" s="65">
        <f>'2018 год'!D34</f>
        <v>3.7</v>
      </c>
      <c r="D32" s="65">
        <v>3.7</v>
      </c>
      <c r="E32" s="59"/>
    </row>
    <row r="33" spans="1:5" s="39" customFormat="1" ht="30">
      <c r="A33" s="46" t="s">
        <v>38</v>
      </c>
      <c r="B33" s="45" t="s">
        <v>7</v>
      </c>
      <c r="C33" s="65">
        <f>'2018 год'!D35</f>
        <v>8.799999999999997</v>
      </c>
      <c r="D33" s="65">
        <v>8.8</v>
      </c>
      <c r="E33" s="64"/>
    </row>
    <row r="34" spans="1:5" s="39" customFormat="1" ht="15.75">
      <c r="A34" s="46" t="s">
        <v>41</v>
      </c>
      <c r="B34" s="45" t="s">
        <v>40</v>
      </c>
      <c r="C34" s="65">
        <f>'2018 год'!D37</f>
        <v>0.9360730593607307</v>
      </c>
      <c r="D34" s="65">
        <f>D35/D30*100</f>
        <v>0.793108163544373</v>
      </c>
      <c r="E34" s="64"/>
    </row>
    <row r="35" spans="1:5" s="39" customFormat="1" ht="45">
      <c r="A35" s="46" t="s">
        <v>43</v>
      </c>
      <c r="B35" s="45" t="s">
        <v>7</v>
      </c>
      <c r="C35" s="65">
        <f>'2018 год'!D39</f>
        <v>0.41</v>
      </c>
      <c r="D35" s="65">
        <v>0.348</v>
      </c>
      <c r="E35" s="64"/>
    </row>
    <row r="36" spans="1:5" s="39" customFormat="1" ht="30">
      <c r="A36" s="46" t="s">
        <v>44</v>
      </c>
      <c r="B36" s="45" t="s">
        <v>7</v>
      </c>
      <c r="C36" s="65">
        <f>'2018 год'!D40</f>
        <v>26.3</v>
      </c>
      <c r="D36" s="65">
        <v>26.3</v>
      </c>
      <c r="E36" s="64"/>
    </row>
    <row r="37" spans="1:5" s="39" customFormat="1" ht="15.75">
      <c r="A37" s="46" t="s">
        <v>45</v>
      </c>
      <c r="B37" s="45" t="s">
        <v>46</v>
      </c>
      <c r="C37" s="65">
        <f>'2018 год'!D41</f>
        <v>8439.675921951219</v>
      </c>
      <c r="D37" s="69">
        <f>0.9*9/12*C37</f>
        <v>5696.7812473170725</v>
      </c>
      <c r="E37" s="70"/>
    </row>
    <row r="40" spans="1:5" ht="63">
      <c r="A40" s="33" t="s">
        <v>54</v>
      </c>
      <c r="B40" s="26"/>
      <c r="C40" s="26"/>
      <c r="D40" s="32" t="s">
        <v>55</v>
      </c>
      <c r="E40" s="26"/>
    </row>
  </sheetData>
  <sheetProtection/>
  <mergeCells count="1">
    <mergeCell ref="A1:E1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58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5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33.140625" style="0" customWidth="1"/>
    <col min="2" max="2" width="12.421875" style="0" customWidth="1"/>
    <col min="3" max="3" width="9.28125" style="0" customWidth="1"/>
    <col min="4" max="4" width="9.57421875" style="0" customWidth="1"/>
    <col min="5" max="5" width="8.8515625" style="0" customWidth="1"/>
    <col min="6" max="6" width="9.140625" style="0" customWidth="1"/>
    <col min="7" max="7" width="9.421875" style="0" customWidth="1"/>
  </cols>
  <sheetData>
    <row r="1" spans="1:7" ht="15" customHeight="1">
      <c r="A1" s="74" t="s">
        <v>51</v>
      </c>
      <c r="B1" s="75"/>
      <c r="C1" s="75"/>
      <c r="D1" s="75"/>
      <c r="E1" s="75"/>
      <c r="F1" s="75"/>
      <c r="G1" s="75"/>
    </row>
    <row r="2" spans="1:7" ht="15">
      <c r="A2" s="76"/>
      <c r="B2" s="76"/>
      <c r="C2" s="76"/>
      <c r="D2" s="76"/>
      <c r="E2" s="76"/>
      <c r="F2" s="76"/>
      <c r="G2" s="76"/>
    </row>
    <row r="3" spans="1:7" ht="21">
      <c r="A3" s="3" t="s">
        <v>0</v>
      </c>
      <c r="B3" s="5" t="s">
        <v>1</v>
      </c>
      <c r="C3" s="7" t="s">
        <v>2</v>
      </c>
      <c r="D3" s="7" t="s">
        <v>3</v>
      </c>
      <c r="E3" s="10"/>
      <c r="F3" s="11" t="s">
        <v>4</v>
      </c>
      <c r="G3" s="9"/>
    </row>
    <row r="4" spans="1:7" ht="15">
      <c r="A4" s="4"/>
      <c r="B4" s="6"/>
      <c r="C4" s="8">
        <v>2017</v>
      </c>
      <c r="D4" s="8">
        <v>2018</v>
      </c>
      <c r="E4" s="8">
        <v>2019</v>
      </c>
      <c r="F4" s="8">
        <v>2020</v>
      </c>
      <c r="G4" s="8">
        <v>2021</v>
      </c>
    </row>
    <row r="5" spans="1:7" s="1" customFormat="1" ht="15.75">
      <c r="A5" s="14" t="s">
        <v>5</v>
      </c>
      <c r="B5" s="15"/>
      <c r="C5" s="16"/>
      <c r="D5" s="16"/>
      <c r="E5" s="16"/>
      <c r="F5" s="16"/>
      <c r="G5" s="16"/>
    </row>
    <row r="6" spans="1:7" s="1" customFormat="1" ht="22.5">
      <c r="A6" s="17" t="s">
        <v>6</v>
      </c>
      <c r="B6" s="18" t="s">
        <v>7</v>
      </c>
      <c r="C6" s="51">
        <v>83.551</v>
      </c>
      <c r="D6" s="51">
        <v>82.5915</v>
      </c>
      <c r="E6" s="51">
        <v>82.095951</v>
      </c>
      <c r="F6" s="51">
        <v>81.685471245</v>
      </c>
      <c r="G6" s="51">
        <v>81.440414831265</v>
      </c>
    </row>
    <row r="7" spans="1:7" s="1" customFormat="1" ht="15.75">
      <c r="A7" s="19" t="s">
        <v>8</v>
      </c>
      <c r="B7" s="20"/>
      <c r="C7" s="52"/>
      <c r="D7" s="53"/>
      <c r="E7" s="53"/>
      <c r="F7" s="53"/>
      <c r="G7" s="53"/>
    </row>
    <row r="8" spans="1:7" s="1" customFormat="1" ht="42">
      <c r="A8" s="17" t="s">
        <v>9</v>
      </c>
      <c r="B8" s="18" t="s">
        <v>10</v>
      </c>
      <c r="C8" s="54">
        <v>9948.2</v>
      </c>
      <c r="D8" s="54">
        <v>10765.005</v>
      </c>
      <c r="E8" s="54">
        <v>11412.085000000001</v>
      </c>
      <c r="F8" s="54">
        <v>12236.5905</v>
      </c>
      <c r="G8" s="54">
        <v>13154.010485</v>
      </c>
    </row>
    <row r="9" spans="1:7" s="1" customFormat="1" ht="15">
      <c r="A9" s="21" t="s">
        <v>11</v>
      </c>
      <c r="B9" s="18"/>
      <c r="C9" s="55"/>
      <c r="D9" s="56"/>
      <c r="E9" s="56"/>
      <c r="F9" s="56"/>
      <c r="G9" s="56"/>
    </row>
    <row r="10" spans="1:7" s="1" customFormat="1" ht="28.5">
      <c r="A10" s="21" t="s">
        <v>14</v>
      </c>
      <c r="B10" s="22"/>
      <c r="C10" s="55"/>
      <c r="D10" s="56"/>
      <c r="E10" s="56"/>
      <c r="F10" s="56"/>
      <c r="G10" s="56"/>
    </row>
    <row r="11" spans="1:7" s="1" customFormat="1" ht="45">
      <c r="A11" s="17" t="s">
        <v>15</v>
      </c>
      <c r="B11" s="18" t="s">
        <v>13</v>
      </c>
      <c r="C11" s="52">
        <v>7738.2</v>
      </c>
      <c r="D11" s="52">
        <v>8445.005</v>
      </c>
      <c r="E11" s="52">
        <v>8962.085000000001</v>
      </c>
      <c r="F11" s="52">
        <v>9676.5905</v>
      </c>
      <c r="G11" s="52">
        <v>10463.895485000001</v>
      </c>
    </row>
    <row r="12" spans="1:7" s="1" customFormat="1" ht="22.5">
      <c r="A12" s="17" t="s">
        <v>16</v>
      </c>
      <c r="B12" s="18" t="s">
        <v>12</v>
      </c>
      <c r="C12" s="52">
        <v>97.0210456629949</v>
      </c>
      <c r="D12" s="52">
        <v>99.3934168713028</v>
      </c>
      <c r="E12" s="52">
        <v>101.35903470972674</v>
      </c>
      <c r="F12" s="52">
        <v>103.91966941742423</v>
      </c>
      <c r="G12" s="52">
        <v>104.17743901291128</v>
      </c>
    </row>
    <row r="13" spans="1:7" s="1" customFormat="1" ht="22.5">
      <c r="A13" s="17" t="s">
        <v>17</v>
      </c>
      <c r="B13" s="18" t="s">
        <v>12</v>
      </c>
      <c r="C13" s="52">
        <v>106.3</v>
      </c>
      <c r="D13" s="52">
        <v>109.8</v>
      </c>
      <c r="E13" s="52">
        <v>104.7</v>
      </c>
      <c r="F13" s="52">
        <v>103.9</v>
      </c>
      <c r="G13" s="52">
        <v>103.8</v>
      </c>
    </row>
    <row r="14" spans="1:7" s="1" customFormat="1" ht="28.5">
      <c r="A14" s="21" t="s">
        <v>18</v>
      </c>
      <c r="B14" s="22"/>
      <c r="C14" s="55"/>
      <c r="D14" s="56"/>
      <c r="E14" s="56"/>
      <c r="F14" s="56"/>
      <c r="G14" s="56"/>
    </row>
    <row r="15" spans="1:7" s="1" customFormat="1" ht="56.25">
      <c r="A15" s="17" t="s">
        <v>19</v>
      </c>
      <c r="B15" s="18" t="s">
        <v>13</v>
      </c>
      <c r="C15" s="55">
        <v>1970</v>
      </c>
      <c r="D15" s="55">
        <v>2075</v>
      </c>
      <c r="E15" s="55">
        <v>2195</v>
      </c>
      <c r="F15" s="55">
        <v>2295</v>
      </c>
      <c r="G15" s="55">
        <v>2416.6349999999998</v>
      </c>
    </row>
    <row r="16" spans="1:7" s="1" customFormat="1" ht="33.75">
      <c r="A16" s="17" t="s">
        <v>20</v>
      </c>
      <c r="B16" s="18" t="s">
        <v>12</v>
      </c>
      <c r="C16" s="55">
        <v>98.4474946695096</v>
      </c>
      <c r="D16" s="55">
        <v>100.60167071497487</v>
      </c>
      <c r="E16" s="55">
        <v>99.70135016976484</v>
      </c>
      <c r="F16" s="55">
        <v>100.34146704034208</v>
      </c>
      <c r="G16" s="55">
        <v>101.25</v>
      </c>
    </row>
    <row r="17" spans="1:7" s="1" customFormat="1" ht="22.5">
      <c r="A17" s="17" t="s">
        <v>21</v>
      </c>
      <c r="B17" s="18" t="s">
        <v>12</v>
      </c>
      <c r="C17" s="55">
        <v>107.2</v>
      </c>
      <c r="D17" s="55">
        <v>104.7</v>
      </c>
      <c r="E17" s="55">
        <v>106.1</v>
      </c>
      <c r="F17" s="55">
        <v>104.2</v>
      </c>
      <c r="G17" s="55">
        <v>104</v>
      </c>
    </row>
    <row r="18" spans="1:7" s="1" customFormat="1" ht="15">
      <c r="A18" s="23"/>
      <c r="B18" s="23"/>
      <c r="C18" s="57"/>
      <c r="D18" s="58"/>
      <c r="E18" s="58"/>
      <c r="F18" s="58"/>
      <c r="G18" s="58"/>
    </row>
    <row r="19" spans="1:7" s="1" customFormat="1" ht="15">
      <c r="A19" s="21" t="s">
        <v>23</v>
      </c>
      <c r="B19" s="22"/>
      <c r="C19" s="57"/>
      <c r="D19" s="58"/>
      <c r="E19" s="58"/>
      <c r="F19" s="58"/>
      <c r="G19" s="58"/>
    </row>
    <row r="20" spans="1:7" s="1" customFormat="1" ht="31.5">
      <c r="A20" s="17" t="s">
        <v>24</v>
      </c>
      <c r="B20" s="18" t="s">
        <v>25</v>
      </c>
      <c r="C20" s="57"/>
      <c r="D20" s="58"/>
      <c r="E20" s="58"/>
      <c r="F20" s="58"/>
      <c r="G20" s="58"/>
    </row>
    <row r="21" spans="1:7" s="1" customFormat="1" ht="22.5">
      <c r="A21" s="17" t="s">
        <v>26</v>
      </c>
      <c r="B21" s="18" t="s">
        <v>12</v>
      </c>
      <c r="C21" s="57"/>
      <c r="D21" s="58"/>
      <c r="E21" s="58"/>
      <c r="F21" s="58"/>
      <c r="G21" s="58"/>
    </row>
    <row r="22" spans="1:7" s="1" customFormat="1" ht="31.5">
      <c r="A22" s="17" t="s">
        <v>27</v>
      </c>
      <c r="B22" s="18" t="s">
        <v>13</v>
      </c>
      <c r="C22" s="54">
        <v>10000</v>
      </c>
      <c r="D22" s="54">
        <v>10500</v>
      </c>
      <c r="E22" s="54">
        <v>11200</v>
      </c>
      <c r="F22" s="54">
        <v>12000</v>
      </c>
      <c r="G22" s="54">
        <v>12852</v>
      </c>
    </row>
    <row r="23" spans="1:7" s="1" customFormat="1" ht="22.5">
      <c r="A23" s="17" t="s">
        <v>28</v>
      </c>
      <c r="B23" s="18" t="s">
        <v>12</v>
      </c>
      <c r="C23" s="54">
        <v>98.81188588412923</v>
      </c>
      <c r="D23" s="54">
        <v>102.4390243902439</v>
      </c>
      <c r="E23" s="54">
        <v>101.97578075207139</v>
      </c>
      <c r="F23" s="54">
        <v>103.6197844708483</v>
      </c>
      <c r="G23" s="54">
        <v>102.98076923076924</v>
      </c>
    </row>
    <row r="24" spans="1:7" s="1" customFormat="1" ht="22.5">
      <c r="A24" s="17" t="s">
        <v>29</v>
      </c>
      <c r="B24" s="18" t="s">
        <v>12</v>
      </c>
      <c r="C24" s="54">
        <v>104</v>
      </c>
      <c r="D24" s="54">
        <v>102.5</v>
      </c>
      <c r="E24" s="54">
        <v>104.6</v>
      </c>
      <c r="F24" s="54">
        <v>103.4</v>
      </c>
      <c r="G24" s="54">
        <v>104</v>
      </c>
    </row>
    <row r="25" spans="1:7" s="1" customFormat="1" ht="31.5">
      <c r="A25" s="17" t="s">
        <v>30</v>
      </c>
      <c r="B25" s="18" t="s">
        <v>13</v>
      </c>
      <c r="C25" s="54">
        <v>2600</v>
      </c>
      <c r="D25" s="54">
        <v>2738</v>
      </c>
      <c r="E25" s="54">
        <v>2950</v>
      </c>
      <c r="F25" s="54">
        <v>3150</v>
      </c>
      <c r="G25" s="54">
        <v>3348.45</v>
      </c>
    </row>
    <row r="26" spans="1:7" s="1" customFormat="1" ht="31.5">
      <c r="A26" s="17"/>
      <c r="B26" s="18" t="s">
        <v>22</v>
      </c>
      <c r="C26" s="54">
        <v>99.96501224571401</v>
      </c>
      <c r="D26" s="54">
        <v>101.25739644970413</v>
      </c>
      <c r="E26" s="54">
        <v>102.41718442314476</v>
      </c>
      <c r="F26" s="54">
        <v>102.57412201436038</v>
      </c>
      <c r="G26" s="54">
        <v>101.81992337164749</v>
      </c>
    </row>
    <row r="27" spans="1:7" s="1" customFormat="1" ht="21">
      <c r="A27" s="17" t="s">
        <v>31</v>
      </c>
      <c r="B27" s="18" t="s">
        <v>12</v>
      </c>
      <c r="C27" s="54">
        <v>105.3</v>
      </c>
      <c r="D27" s="54">
        <v>104</v>
      </c>
      <c r="E27" s="54">
        <v>105.2</v>
      </c>
      <c r="F27" s="54">
        <v>104.1</v>
      </c>
      <c r="G27" s="54">
        <v>104.4</v>
      </c>
    </row>
    <row r="28" spans="1:7" s="1" customFormat="1" ht="15">
      <c r="A28" s="17" t="s">
        <v>32</v>
      </c>
      <c r="B28" s="18" t="s">
        <v>33</v>
      </c>
      <c r="C28" s="54">
        <v>350</v>
      </c>
      <c r="D28" s="54">
        <v>375</v>
      </c>
      <c r="E28" s="54">
        <v>400</v>
      </c>
      <c r="F28" s="54">
        <v>425</v>
      </c>
      <c r="G28" s="54">
        <v>450</v>
      </c>
    </row>
    <row r="29" spans="1:7" s="1" customFormat="1" ht="15">
      <c r="A29" s="24" t="s">
        <v>47</v>
      </c>
      <c r="B29" s="18" t="s">
        <v>33</v>
      </c>
      <c r="C29" s="54">
        <v>250</v>
      </c>
      <c r="D29" s="54">
        <v>300</v>
      </c>
      <c r="E29" s="54">
        <v>350</v>
      </c>
      <c r="F29" s="54">
        <v>400</v>
      </c>
      <c r="G29" s="54">
        <v>410</v>
      </c>
    </row>
    <row r="30" spans="1:7" s="1" customFormat="1" ht="15">
      <c r="A30" s="23"/>
      <c r="B30" s="23"/>
      <c r="C30" s="57"/>
      <c r="D30" s="58"/>
      <c r="E30" s="58"/>
      <c r="F30" s="58"/>
      <c r="G30" s="58"/>
    </row>
    <row r="31" spans="1:7" s="1" customFormat="1" ht="15">
      <c r="A31" s="21" t="s">
        <v>34</v>
      </c>
      <c r="B31" s="22"/>
      <c r="C31" s="57"/>
      <c r="D31" s="58"/>
      <c r="E31" s="58"/>
      <c r="F31" s="58"/>
      <c r="G31" s="58"/>
    </row>
    <row r="32" spans="1:7" s="1" customFormat="1" ht="15">
      <c r="A32" s="17" t="s">
        <v>35</v>
      </c>
      <c r="B32" s="18" t="s">
        <v>7</v>
      </c>
      <c r="C32" s="52">
        <v>44.683</v>
      </c>
      <c r="D32" s="52">
        <v>43.8</v>
      </c>
      <c r="E32" s="52">
        <v>43</v>
      </c>
      <c r="F32" s="52">
        <v>42.5</v>
      </c>
      <c r="G32" s="52">
        <v>41.667425</v>
      </c>
    </row>
    <row r="33" spans="1:7" s="1" customFormat="1" ht="21">
      <c r="A33" s="25" t="s">
        <v>36</v>
      </c>
      <c r="B33" s="18" t="s">
        <v>7</v>
      </c>
      <c r="C33" s="52">
        <v>31.6</v>
      </c>
      <c r="D33" s="52">
        <v>31.3</v>
      </c>
      <c r="E33" s="52">
        <v>31</v>
      </c>
      <c r="F33" s="52">
        <v>30.8</v>
      </c>
      <c r="G33" s="52">
        <v>30.507092</v>
      </c>
    </row>
    <row r="34" spans="1:7" s="1" customFormat="1" ht="22.5">
      <c r="A34" s="17" t="s">
        <v>37</v>
      </c>
      <c r="B34" s="18" t="s">
        <v>7</v>
      </c>
      <c r="C34" s="52">
        <v>3.7</v>
      </c>
      <c r="D34" s="52">
        <v>3.7</v>
      </c>
      <c r="E34" s="52">
        <v>3.6</v>
      </c>
      <c r="F34" s="52">
        <v>3.6</v>
      </c>
      <c r="G34" s="52">
        <v>3.5</v>
      </c>
    </row>
    <row r="35" spans="1:7" s="1" customFormat="1" ht="22.5">
      <c r="A35" s="17" t="s">
        <v>38</v>
      </c>
      <c r="B35" s="18" t="s">
        <v>7</v>
      </c>
      <c r="C35" s="55">
        <v>9.383</v>
      </c>
      <c r="D35" s="55">
        <v>8.799999999999997</v>
      </c>
      <c r="E35" s="55">
        <v>8.4</v>
      </c>
      <c r="F35" s="55">
        <v>8.1</v>
      </c>
      <c r="G35" s="55">
        <v>8</v>
      </c>
    </row>
    <row r="36" spans="1:7" s="1" customFormat="1" ht="22.5">
      <c r="A36" s="17" t="s">
        <v>39</v>
      </c>
      <c r="B36" s="18" t="s">
        <v>40</v>
      </c>
      <c r="C36" s="55">
        <v>0</v>
      </c>
      <c r="D36" s="56"/>
      <c r="E36" s="56"/>
      <c r="F36" s="56"/>
      <c r="G36" s="56"/>
    </row>
    <row r="37" spans="1:7" s="1" customFormat="1" ht="15">
      <c r="A37" s="17" t="s">
        <v>41</v>
      </c>
      <c r="B37" s="18" t="s">
        <v>40</v>
      </c>
      <c r="C37" s="54">
        <v>0.9399547926504487</v>
      </c>
      <c r="D37" s="54">
        <v>0.9360730593607307</v>
      </c>
      <c r="E37" s="54">
        <v>0.9302325581395349</v>
      </c>
      <c r="F37" s="54">
        <v>0.9411764705882354</v>
      </c>
      <c r="G37" s="54">
        <v>0.9599825283179847</v>
      </c>
    </row>
    <row r="38" spans="1:7" s="1" customFormat="1" ht="22.5">
      <c r="A38" s="17" t="s">
        <v>42</v>
      </c>
      <c r="B38" s="18" t="s">
        <v>7</v>
      </c>
      <c r="C38" s="55">
        <v>0</v>
      </c>
      <c r="D38" s="56"/>
      <c r="E38" s="56"/>
      <c r="F38" s="56"/>
      <c r="G38" s="56"/>
    </row>
    <row r="39" spans="1:7" s="1" customFormat="1" ht="33.75">
      <c r="A39" s="17" t="s">
        <v>43</v>
      </c>
      <c r="B39" s="18" t="s">
        <v>7</v>
      </c>
      <c r="C39" s="54">
        <v>0.42</v>
      </c>
      <c r="D39" s="54">
        <v>0.41</v>
      </c>
      <c r="E39" s="54">
        <v>0.4</v>
      </c>
      <c r="F39" s="54">
        <v>0.4</v>
      </c>
      <c r="G39" s="54">
        <v>0.4</v>
      </c>
    </row>
    <row r="40" spans="1:7" s="1" customFormat="1" ht="22.5">
      <c r="A40" s="17" t="s">
        <v>44</v>
      </c>
      <c r="B40" s="18" t="s">
        <v>7</v>
      </c>
      <c r="C40" s="54">
        <v>26.700000000000003</v>
      </c>
      <c r="D40" s="54">
        <v>26.3</v>
      </c>
      <c r="E40" s="54">
        <v>26</v>
      </c>
      <c r="F40" s="54">
        <v>25.8</v>
      </c>
      <c r="G40" s="54">
        <v>25.4614008</v>
      </c>
    </row>
    <row r="41" spans="1:7" s="1" customFormat="1" ht="15">
      <c r="A41" s="17" t="s">
        <v>45</v>
      </c>
      <c r="B41" s="18" t="s">
        <v>46</v>
      </c>
      <c r="C41" s="54">
        <v>7312.68</v>
      </c>
      <c r="D41" s="54">
        <v>8439.675921951219</v>
      </c>
      <c r="E41" s="54">
        <v>8946.056477268292</v>
      </c>
      <c r="F41" s="54">
        <v>9301.328078048778</v>
      </c>
      <c r="G41" s="54">
        <v>9858.20370731707</v>
      </c>
    </row>
    <row r="45" spans="1:7" s="13" customFormat="1" ht="78.75">
      <c r="A45" s="12" t="s">
        <v>54</v>
      </c>
      <c r="B45" s="2"/>
      <c r="C45" s="2"/>
      <c r="D45" s="2"/>
      <c r="E45" s="72" t="s">
        <v>55</v>
      </c>
      <c r="F45" s="73"/>
      <c r="G45" s="2"/>
    </row>
  </sheetData>
  <sheetProtection/>
  <mergeCells count="2">
    <mergeCell ref="E45:F45"/>
    <mergeCell ref="A1:G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5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городского округа Кинешма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Александровна Казначеева</dc:creator>
  <cp:keywords/>
  <dc:description/>
  <cp:lastModifiedBy>Парамонов</cp:lastModifiedBy>
  <cp:lastPrinted>2018-11-09T07:45:36Z</cp:lastPrinted>
  <dcterms:created xsi:type="dcterms:W3CDTF">2017-11-10T09:26:44Z</dcterms:created>
  <dcterms:modified xsi:type="dcterms:W3CDTF">2019-08-16T08:06:53Z</dcterms:modified>
  <cp:category/>
  <cp:version/>
  <cp:contentType/>
  <cp:contentStatus/>
</cp:coreProperties>
</file>