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20775" windowHeight="9405" activeTab="0"/>
  </bookViews>
  <sheets>
    <sheet name="Документ" sheetId="1" r:id="rId1"/>
  </sheets>
  <definedNames>
    <definedName name="_xlnm.Print_Titles" localSheetId="0">'Документ'!$7:$8</definedName>
  </definedNames>
  <calcPr fullCalcOnLoad="1"/>
</workbook>
</file>

<file path=xl/sharedStrings.xml><?xml version="1.0" encoding="utf-8"?>
<sst xmlns="http://schemas.openxmlformats.org/spreadsheetml/2006/main" count="101" uniqueCount="90">
  <si>
    <t>Исполнение бюджета по доходам</t>
  </si>
  <si>
    <t>Единица измерения: тыс. руб.</t>
  </si>
  <si>
    <t/>
  </si>
  <si>
    <t>Наименование показателя</t>
  </si>
  <si>
    <t>Исполнение с начала года</t>
  </si>
  <si>
    <t>00010000000000000000</t>
  </si>
  <si>
    <t xml:space="preserve">      НАЛОГОВЫЕ И НЕНАЛОГОВЫЕ ДОХОДЫ</t>
  </si>
  <si>
    <t>00010102000000000000</t>
  </si>
  <si>
    <t>00010302000000000000</t>
  </si>
  <si>
    <t>00010502000000000000</t>
  </si>
  <si>
    <t>00010503000000000000</t>
  </si>
  <si>
    <t>00010504000000000000</t>
  </si>
  <si>
    <t>00010600000000000000</t>
  </si>
  <si>
    <t xml:space="preserve">        НАЛОГИ НА ИМУЩЕСТВО</t>
  </si>
  <si>
    <t>00010601000000000000</t>
  </si>
  <si>
    <t>00010606000000000000</t>
  </si>
  <si>
    <t>00010800000000000000</t>
  </si>
  <si>
    <t>00010900000000000000</t>
  </si>
  <si>
    <t xml:space="preserve">          </t>
  </si>
  <si>
    <t>00011105000000000000</t>
  </si>
  <si>
    <t>00011107000000000000</t>
  </si>
  <si>
    <t>00011109000000000000</t>
  </si>
  <si>
    <t>00011201000000000000</t>
  </si>
  <si>
    <t>00011301000000000000</t>
  </si>
  <si>
    <t>00011302000000000000</t>
  </si>
  <si>
    <t>00011400000000000000</t>
  </si>
  <si>
    <t>00011600000000000000</t>
  </si>
  <si>
    <t>00011603000000000000</t>
  </si>
  <si>
    <t xml:space="preserve">          Денежные взыскания (штрафы) за нарушение законодательства о налогах и сборах</t>
  </si>
  <si>
    <t>00011606000000000000</t>
  </si>
  <si>
    <t xml:space="preserve">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</si>
  <si>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00011608000000000000</t>
  </si>
  <si>
    <t xml:space="preserve">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</si>
  <si>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00011618000000000000</t>
  </si>
  <si>
    <t xml:space="preserve">          Денежные взыскания (штрафы) за нарушение бюджетного законодательства Российской Федерации</t>
  </si>
  <si>
    <t>00011621000000000000</t>
  </si>
  <si>
    <t xml:space="preserve">          Денежные взыскания (штрафы) и иные суммы, взыскиваемые с лиц, виновных в совершении преступлений, и в возмещение ущерба имуществу</t>
  </si>
  <si>
    <t>00011625000000000000</t>
  </si>
  <si>
    <t xml:space="preserve">        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</si>
  <si>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00011628000000000000</t>
  </si>
  <si>
    <t xml:space="preserve">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</si>
  <si>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00011630000000000000</t>
  </si>
  <si>
    <t>00011632000000000000</t>
  </si>
  <si>
    <t xml:space="preserve">        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</si>
  <si>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00011633000000000000</t>
  </si>
  <si>
    <t xml:space="preserve">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</si>
  <si>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00011643000000000000</t>
  </si>
  <si>
    <t xml:space="preserve">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</si>
  <si>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00011651000000000000</t>
  </si>
  <si>
    <t xml:space="preserve">          Денежные взыскания (штрафы), установленные законами субъектов Российской Федерации за несоблюдение муниципальных правовых актов</t>
  </si>
  <si>
    <t>00011690000000000000</t>
  </si>
  <si>
    <t xml:space="preserve">          Прочие поступления от денежных взысканий (штрафов) и иных сумм в возмещение ущерба</t>
  </si>
  <si>
    <t>00011700000000000000</t>
  </si>
  <si>
    <t>00020000000000000000</t>
  </si>
  <si>
    <t xml:space="preserve">      БЕЗВОЗМЕЗДНЫЕ ПОСТУПЛЕНИЯ</t>
  </si>
  <si>
    <t>00020215000000000000</t>
  </si>
  <si>
    <t>00020245000000000000</t>
  </si>
  <si>
    <t>00020400000000000000</t>
  </si>
  <si>
    <t>00021900000000000000</t>
  </si>
  <si>
    <t>ИТОГО ДОХОДОВ</t>
  </si>
  <si>
    <t xml:space="preserve">Уточненный план </t>
  </si>
  <si>
    <t>Факт</t>
  </si>
  <si>
    <t>за  2019 год</t>
  </si>
  <si>
    <t>Акцизы</t>
  </si>
  <si>
    <t>НДФЛ</t>
  </si>
  <si>
    <t>ЕНВД</t>
  </si>
  <si>
    <t>ЕСХН</t>
  </si>
  <si>
    <t>Патенты</t>
  </si>
  <si>
    <t xml:space="preserve">Налог на имущество </t>
  </si>
  <si>
    <t>Земельный налог</t>
  </si>
  <si>
    <t>Государственная пошлина</t>
  </si>
  <si>
    <t>Отмененные налоги</t>
  </si>
  <si>
    <t>Аренда земли и имущества</t>
  </si>
  <si>
    <t>Платежи от МУПов</t>
  </si>
  <si>
    <t>Плата за наем муниципального жилья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</si>
  <si>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</si>
  <si>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</si>
  <si>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</si>
  <si>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продажи имущества и земли</t>
  </si>
  <si>
    <t>Штрафы</t>
  </si>
  <si>
    <t>Прочие неналоговые доходы</t>
  </si>
  <si>
    <t xml:space="preserve">Дотации </t>
  </si>
  <si>
    <t>Субсидии</t>
  </si>
  <si>
    <t>Субвенции</t>
  </si>
  <si>
    <t>Межбюджетные трансферты</t>
  </si>
  <si>
    <t>Иные безвозмездные поступления</t>
  </si>
  <si>
    <t>Возвраты</t>
  </si>
  <si>
    <t>Налоговые доходы</t>
  </si>
  <si>
    <t>Неналоговые доходы</t>
  </si>
  <si>
    <t>Отклонение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</si>
</sst>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6"/>
      <color indexed="8"/>
      <name val="Arial Cyr"/>
      <family val="0"/>
    </font>
    <font>
      <sz val="16"/>
      <name val="Calibri"/>
      <family val="2"/>
    </font>
    <font>
      <b/>
      <sz val="16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Arial Cyr"/>
      <family val="0"/>
    </font>
    <font>
      <b/>
      <sz val="16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20" borderId="0">
      <alignment/>
      <protection/>
    </xf>
    <xf numFmtId="0" fontId="26" fillId="0" borderId="1">
      <alignment horizontal="center" vertical="center" wrapText="1"/>
      <protection/>
    </xf>
    <xf numFmtId="1" fontId="26" fillId="0" borderId="1">
      <alignment horizontal="center" vertical="top" shrinkToFit="1"/>
      <protection/>
    </xf>
    <xf numFmtId="0" fontId="26" fillId="0" borderId="0">
      <alignment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top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1" fontId="27" fillId="0" borderId="1">
      <alignment horizontal="left" vertical="top" shrinkToFit="1"/>
      <protection/>
    </xf>
    <xf numFmtId="1" fontId="27" fillId="0" borderId="2">
      <alignment horizontal="left" vertical="top" shrinkToFit="1"/>
      <protection/>
    </xf>
    <xf numFmtId="4" fontId="26" fillId="0" borderId="1">
      <alignment horizontal="right" vertical="top" shrinkToFit="1"/>
      <protection/>
    </xf>
    <xf numFmtId="4" fontId="27" fillId="21" borderId="1">
      <alignment horizontal="right" vertical="top" shrinkToFit="1"/>
      <protection/>
    </xf>
    <xf numFmtId="0" fontId="26" fillId="0" borderId="0">
      <alignment horizontal="left" wrapText="1"/>
      <protection/>
    </xf>
    <xf numFmtId="0" fontId="26" fillId="0" borderId="3">
      <alignment horizontal="center" vertical="center" wrapText="1"/>
      <protection/>
    </xf>
    <xf numFmtId="10" fontId="26" fillId="0" borderId="1">
      <alignment horizontal="center" vertical="top" shrinkToFit="1"/>
      <protection/>
    </xf>
    <xf numFmtId="10" fontId="27" fillId="21" borderId="1">
      <alignment horizontal="center" vertical="top" shrinkToFit="1"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6" fillId="0" borderId="0">
      <alignment horizontal="right"/>
      <protection/>
    </xf>
    <xf numFmtId="0" fontId="26" fillId="20" borderId="0">
      <alignment horizontal="left"/>
      <protection/>
    </xf>
    <xf numFmtId="0" fontId="26" fillId="0" borderId="1">
      <alignment horizontal="left" vertical="top" wrapText="1"/>
      <protection/>
    </xf>
    <xf numFmtId="4" fontId="27" fillId="22" borderId="1">
      <alignment horizontal="right" vertical="top" shrinkToFit="1"/>
      <protection/>
    </xf>
    <xf numFmtId="10" fontId="27" fillId="22" borderId="1">
      <alignment horizontal="center" vertical="top" shrinkToFit="1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4" applyNumberFormat="0" applyAlignment="0" applyProtection="0"/>
    <xf numFmtId="0" fontId="30" fillId="30" borderId="5" applyNumberFormat="0" applyAlignment="0" applyProtection="0"/>
    <xf numFmtId="0" fontId="31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10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5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41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44" fillId="0" borderId="0" xfId="53" applyNumberFormat="1" applyFont="1" applyFill="1" applyProtection="1">
      <alignment horizontal="left" wrapText="1"/>
      <protection/>
    </xf>
    <xf numFmtId="0" fontId="45" fillId="4" borderId="13" xfId="61" applyNumberFormat="1" applyFont="1" applyFill="1" applyBorder="1" applyProtection="1">
      <alignment horizontal="left" vertical="top" wrapText="1"/>
      <protection/>
    </xf>
    <xf numFmtId="4" fontId="45" fillId="4" borderId="14" xfId="62" applyNumberFormat="1" applyFont="1" applyFill="1" applyBorder="1" applyProtection="1">
      <alignment horizontal="right" vertical="top" shrinkToFit="1"/>
      <protection/>
    </xf>
    <xf numFmtId="0" fontId="45" fillId="16" borderId="13" xfId="61" applyNumberFormat="1" applyFont="1" applyFill="1" applyBorder="1" applyProtection="1">
      <alignment horizontal="left" vertical="top" wrapText="1"/>
      <protection/>
    </xf>
    <xf numFmtId="4" fontId="45" fillId="16" borderId="14" xfId="62" applyNumberFormat="1" applyFont="1" applyFill="1" applyBorder="1" applyProtection="1">
      <alignment horizontal="right" vertical="top" shrinkToFit="1"/>
      <protection/>
    </xf>
    <xf numFmtId="0" fontId="45" fillId="0" borderId="15" xfId="47" applyNumberFormat="1" applyFont="1" applyFill="1" applyBorder="1" applyProtection="1">
      <alignment horizontal="center" vertical="center" wrapText="1"/>
      <protection/>
    </xf>
    <xf numFmtId="0" fontId="44" fillId="0" borderId="16" xfId="61" applyNumberFormat="1" applyFont="1" applyFill="1" applyBorder="1" applyProtection="1">
      <alignment horizontal="left" vertical="top" wrapText="1"/>
      <protection/>
    </xf>
    <xf numFmtId="4" fontId="44" fillId="0" borderId="16" xfId="62" applyNumberFormat="1" applyFont="1" applyFill="1" applyBorder="1" applyProtection="1">
      <alignment horizontal="right" vertical="top" shrinkToFit="1"/>
      <protection/>
    </xf>
    <xf numFmtId="0" fontId="45" fillId="4" borderId="17" xfId="61" applyNumberFormat="1" applyFont="1" applyFill="1" applyBorder="1" applyProtection="1">
      <alignment horizontal="left" vertical="top" wrapText="1"/>
      <protection/>
    </xf>
    <xf numFmtId="4" fontId="45" fillId="4" borderId="18" xfId="62" applyNumberFormat="1" applyFont="1" applyFill="1" applyBorder="1" applyProtection="1">
      <alignment horizontal="right" vertical="top" shrinkToFit="1"/>
      <protection/>
    </xf>
    <xf numFmtId="0" fontId="44" fillId="0" borderId="15" xfId="61" applyNumberFormat="1" applyFont="1" applyFill="1" applyBorder="1" applyProtection="1">
      <alignment horizontal="left" vertical="top" wrapText="1"/>
      <protection/>
    </xf>
    <xf numFmtId="4" fontId="44" fillId="0" borderId="15" xfId="62" applyNumberFormat="1" applyFont="1" applyFill="1" applyBorder="1" applyProtection="1">
      <alignment horizontal="right" vertical="top" shrinkToFit="1"/>
      <protection/>
    </xf>
    <xf numFmtId="4" fontId="45" fillId="16" borderId="14" xfId="52" applyNumberFormat="1" applyFont="1" applyFill="1" applyBorder="1" applyProtection="1">
      <alignment horizontal="right" vertical="top" shrinkToFit="1"/>
      <protection/>
    </xf>
    <xf numFmtId="1" fontId="44" fillId="0" borderId="19" xfId="40" applyNumberFormat="1" applyFont="1" applyFill="1" applyBorder="1" applyProtection="1">
      <alignment horizontal="center" vertical="top" shrinkToFit="1"/>
      <protection/>
    </xf>
    <xf numFmtId="1" fontId="44" fillId="0" borderId="20" xfId="40" applyNumberFormat="1" applyFont="1" applyFill="1" applyBorder="1" applyProtection="1">
      <alignment horizontal="center" vertical="top" shrinkToFit="1"/>
      <protection/>
    </xf>
    <xf numFmtId="0" fontId="44" fillId="0" borderId="1" xfId="61" applyNumberFormat="1" applyFont="1" applyFill="1" applyBorder="1" applyProtection="1">
      <alignment horizontal="left" vertical="top" wrapText="1"/>
      <protection/>
    </xf>
    <xf numFmtId="4" fontId="44" fillId="0" borderId="1" xfId="62" applyNumberFormat="1" applyFont="1" applyFill="1" applyBorder="1" applyProtection="1">
      <alignment horizontal="right" vertical="top" shrinkToFit="1"/>
      <protection/>
    </xf>
    <xf numFmtId="1" fontId="44" fillId="0" borderId="21" xfId="40" applyNumberFormat="1" applyFont="1" applyFill="1" applyBorder="1" applyProtection="1">
      <alignment horizontal="center" vertical="top" shrinkToFit="1"/>
      <protection/>
    </xf>
    <xf numFmtId="4" fontId="45" fillId="16" borderId="22" xfId="62" applyNumberFormat="1" applyFont="1" applyFill="1" applyBorder="1" applyProtection="1">
      <alignment horizontal="right" vertical="top" shrinkToFit="1"/>
      <protection/>
    </xf>
    <xf numFmtId="4" fontId="45" fillId="4" borderId="23" xfId="62" applyNumberFormat="1" applyFont="1" applyFill="1" applyBorder="1" applyProtection="1">
      <alignment horizontal="right" vertical="top" shrinkToFit="1"/>
      <protection/>
    </xf>
    <xf numFmtId="4" fontId="44" fillId="0" borderId="24" xfId="62" applyNumberFormat="1" applyFont="1" applyFill="1" applyBorder="1" applyProtection="1">
      <alignment horizontal="right" vertical="top" shrinkToFit="1"/>
      <protection/>
    </xf>
    <xf numFmtId="4" fontId="44" fillId="0" borderId="25" xfId="62" applyNumberFormat="1" applyFont="1" applyFill="1" applyBorder="1" applyProtection="1">
      <alignment horizontal="right" vertical="top" shrinkToFit="1"/>
      <protection/>
    </xf>
    <xf numFmtId="4" fontId="44" fillId="0" borderId="26" xfId="62" applyNumberFormat="1" applyFont="1" applyFill="1" applyBorder="1" applyProtection="1">
      <alignment horizontal="right" vertical="top" shrinkToFit="1"/>
      <protection/>
    </xf>
    <xf numFmtId="4" fontId="45" fillId="4" borderId="22" xfId="62" applyNumberFormat="1" applyFont="1" applyFill="1" applyBorder="1" applyProtection="1">
      <alignment horizontal="right" vertical="top" shrinkToFit="1"/>
      <protection/>
    </xf>
    <xf numFmtId="4" fontId="45" fillId="16" borderId="22" xfId="52" applyNumberFormat="1" applyFont="1" applyFill="1" applyBorder="1" applyProtection="1">
      <alignment horizontal="right" vertical="top" shrinkToFit="1"/>
      <protection/>
    </xf>
    <xf numFmtId="4" fontId="45" fillId="16" borderId="27" xfId="62" applyNumberFormat="1" applyFont="1" applyFill="1" applyBorder="1" applyProtection="1">
      <alignment horizontal="right" vertical="top" shrinkToFit="1"/>
      <protection/>
    </xf>
    <xf numFmtId="4" fontId="45" fillId="4" borderId="27" xfId="62" applyNumberFormat="1" applyFont="1" applyFill="1" applyBorder="1" applyProtection="1">
      <alignment horizontal="right" vertical="top" shrinkToFit="1"/>
      <protection/>
    </xf>
    <xf numFmtId="4" fontId="44" fillId="0" borderId="28" xfId="62" applyNumberFormat="1" applyFont="1" applyFill="1" applyBorder="1" applyProtection="1">
      <alignment horizontal="right" vertical="top" shrinkToFit="1"/>
      <protection/>
    </xf>
    <xf numFmtId="4" fontId="44" fillId="0" borderId="29" xfId="62" applyNumberFormat="1" applyFont="1" applyFill="1" applyBorder="1" applyProtection="1">
      <alignment horizontal="right" vertical="top" shrinkToFit="1"/>
      <protection/>
    </xf>
    <xf numFmtId="4" fontId="44" fillId="0" borderId="30" xfId="62" applyNumberFormat="1" applyFont="1" applyFill="1" applyBorder="1" applyProtection="1">
      <alignment horizontal="right" vertical="top" shrinkToFit="1"/>
      <protection/>
    </xf>
    <xf numFmtId="0" fontId="45" fillId="0" borderId="31" xfId="47" applyNumberFormat="1" applyFont="1" applyFill="1" applyBorder="1" applyProtection="1">
      <alignment horizontal="center" vertical="center" wrapText="1"/>
      <protection/>
    </xf>
    <xf numFmtId="0" fontId="45" fillId="0" borderId="15" xfId="47" applyFont="1" applyFill="1" applyBorder="1">
      <alignment horizontal="center" vertical="center" wrapText="1"/>
      <protection/>
    </xf>
    <xf numFmtId="0" fontId="44" fillId="0" borderId="0" xfId="59" applyNumberFormat="1" applyFont="1" applyFill="1" applyProtection="1">
      <alignment horizontal="right"/>
      <protection/>
    </xf>
    <xf numFmtId="0" fontId="44" fillId="0" borderId="0" xfId="59" applyFont="1" applyFill="1">
      <alignment horizontal="right"/>
      <protection/>
    </xf>
    <xf numFmtId="0" fontId="44" fillId="0" borderId="0" xfId="53" applyNumberFormat="1" applyFont="1" applyFill="1" applyProtection="1">
      <alignment horizontal="left" wrapText="1"/>
      <protection/>
    </xf>
    <xf numFmtId="0" fontId="44" fillId="0" borderId="0" xfId="53" applyFont="1" applyFill="1">
      <alignment horizontal="left" wrapText="1"/>
      <protection/>
    </xf>
    <xf numFmtId="1" fontId="45" fillId="16" borderId="13" xfId="49" applyNumberFormat="1" applyFont="1" applyFill="1" applyBorder="1" applyProtection="1">
      <alignment horizontal="left" vertical="top" shrinkToFit="1"/>
      <protection/>
    </xf>
    <xf numFmtId="1" fontId="45" fillId="16" borderId="14" xfId="49" applyFont="1" applyFill="1" applyBorder="1">
      <alignment horizontal="left" vertical="top" shrinkToFit="1"/>
      <protection/>
    </xf>
    <xf numFmtId="0" fontId="44" fillId="0" borderId="32" xfId="39" applyNumberFormat="1" applyFont="1" applyFill="1" applyBorder="1" applyProtection="1">
      <alignment horizontal="center" vertical="center" wrapText="1"/>
      <protection/>
    </xf>
    <xf numFmtId="0" fontId="44" fillId="0" borderId="19" xfId="39" applyFont="1" applyFill="1" applyBorder="1">
      <alignment horizontal="center" vertical="center" wrapText="1"/>
      <protection/>
    </xf>
    <xf numFmtId="0" fontId="45" fillId="0" borderId="33" xfId="42" applyNumberFormat="1" applyFont="1" applyFill="1" applyBorder="1" applyProtection="1">
      <alignment horizontal="center" vertical="center" wrapText="1"/>
      <protection/>
    </xf>
    <xf numFmtId="0" fontId="45" fillId="0" borderId="21" xfId="42" applyFont="1" applyFill="1" applyBorder="1">
      <alignment horizontal="center" vertical="center" wrapText="1"/>
      <protection/>
    </xf>
    <xf numFmtId="0" fontId="45" fillId="0" borderId="34" xfId="47" applyNumberFormat="1" applyFont="1" applyFill="1" applyBorder="1" applyAlignment="1" applyProtection="1">
      <alignment horizontal="center" vertical="center" wrapText="1"/>
      <protection/>
    </xf>
    <xf numFmtId="0" fontId="45" fillId="0" borderId="35" xfId="47" applyNumberFormat="1" applyFont="1" applyFill="1" applyBorder="1" applyAlignment="1" applyProtection="1">
      <alignment horizontal="center" vertical="center" wrapText="1"/>
      <protection/>
    </xf>
    <xf numFmtId="0" fontId="45" fillId="0" borderId="36" xfId="54" applyNumberFormat="1" applyFont="1" applyFill="1" applyBorder="1" applyAlignment="1" applyProtection="1">
      <alignment horizontal="center" vertical="center" wrapText="1"/>
      <protection/>
    </xf>
    <xf numFmtId="0" fontId="45" fillId="0" borderId="37" xfId="54" applyNumberFormat="1" applyFont="1" applyFill="1" applyBorder="1" applyAlignment="1" applyProtection="1">
      <alignment horizontal="center" vertical="center" wrapText="1"/>
      <protection/>
    </xf>
    <xf numFmtId="0" fontId="45" fillId="0" borderId="0" xfId="57" applyNumberFormat="1" applyFont="1" applyFill="1" applyProtection="1">
      <alignment horizontal="center" wrapText="1"/>
      <protection/>
    </xf>
    <xf numFmtId="0" fontId="45" fillId="0" borderId="0" xfId="57" applyFont="1" applyFill="1">
      <alignment horizontal="center" wrapText="1"/>
      <protection/>
    </xf>
    <xf numFmtId="0" fontId="45" fillId="0" borderId="0" xfId="58" applyNumberFormat="1" applyFont="1" applyFill="1" applyProtection="1">
      <alignment horizontal="center"/>
      <protection/>
    </xf>
    <xf numFmtId="0" fontId="45" fillId="0" borderId="0" xfId="58" applyFont="1" applyFill="1">
      <alignment horizontal="center"/>
      <protection/>
    </xf>
    <xf numFmtId="0" fontId="45" fillId="0" borderId="31" xfId="48" applyNumberFormat="1" applyFont="1" applyFill="1" applyBorder="1" applyProtection="1">
      <alignment horizontal="center" vertical="center" wrapText="1"/>
      <protection/>
    </xf>
    <xf numFmtId="0" fontId="45" fillId="0" borderId="31" xfId="48" applyFont="1" applyFill="1" applyBorder="1">
      <alignment horizontal="center" vertical="center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showZeros="0" tabSelected="1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D48" sqref="D48"/>
    </sheetView>
  </sheetViews>
  <sheetFormatPr defaultColWidth="9.140625" defaultRowHeight="15" outlineLevelRow="2"/>
  <cols>
    <col min="1" max="1" width="9.140625" style="2" hidden="1" customWidth="1"/>
    <col min="2" max="2" width="74.57421875" style="2" customWidth="1"/>
    <col min="3" max="3" width="9.140625" style="2" hidden="1" customWidth="1"/>
    <col min="4" max="4" width="22.28125" style="2" customWidth="1"/>
    <col min="5" max="13" width="9.140625" style="2" hidden="1" customWidth="1"/>
    <col min="14" max="14" width="22.57421875" style="2" customWidth="1"/>
    <col min="15" max="15" width="21.57421875" style="2" customWidth="1"/>
    <col min="16" max="16" width="9.140625" style="2" customWidth="1"/>
    <col min="17" max="16384" width="9.140625" style="2" customWidth="1"/>
  </cols>
  <sheetData>
    <row r="1" spans="1:16" ht="1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"/>
    </row>
    <row r="2" spans="1:16" ht="2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1"/>
    </row>
    <row r="3" spans="1:16" ht="2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"/>
    </row>
    <row r="4" spans="1:16" ht="27.75" customHeight="1">
      <c r="A4" s="49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1"/>
    </row>
    <row r="5" spans="1:16" ht="21.75" customHeight="1">
      <c r="A5" s="51" t="s">
        <v>62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1"/>
    </row>
    <row r="6" spans="1:16" ht="30" customHeight="1" thickBot="1">
      <c r="A6" s="35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1"/>
    </row>
    <row r="7" spans="1:16" ht="33.75" customHeight="1">
      <c r="A7" s="41" t="s">
        <v>2</v>
      </c>
      <c r="B7" s="43" t="s">
        <v>3</v>
      </c>
      <c r="C7" s="33" t="s">
        <v>2</v>
      </c>
      <c r="D7" s="33" t="s">
        <v>60</v>
      </c>
      <c r="E7" s="33" t="s">
        <v>2</v>
      </c>
      <c r="F7" s="33" t="s">
        <v>2</v>
      </c>
      <c r="G7" s="33" t="s">
        <v>2</v>
      </c>
      <c r="H7" s="33" t="s">
        <v>2</v>
      </c>
      <c r="I7" s="33" t="s">
        <v>2</v>
      </c>
      <c r="J7" s="33" t="s">
        <v>2</v>
      </c>
      <c r="K7" s="53" t="s">
        <v>4</v>
      </c>
      <c r="L7" s="54"/>
      <c r="M7" s="54"/>
      <c r="N7" s="45" t="s">
        <v>61</v>
      </c>
      <c r="O7" s="47" t="s">
        <v>89</v>
      </c>
      <c r="P7" s="1"/>
    </row>
    <row r="8" spans="1:16" ht="21.75" thickBot="1">
      <c r="A8" s="42"/>
      <c r="B8" s="44"/>
      <c r="C8" s="34"/>
      <c r="D8" s="34"/>
      <c r="E8" s="34"/>
      <c r="F8" s="34"/>
      <c r="G8" s="34"/>
      <c r="H8" s="34"/>
      <c r="I8" s="34"/>
      <c r="J8" s="34"/>
      <c r="K8" s="8" t="s">
        <v>2</v>
      </c>
      <c r="L8" s="8" t="s">
        <v>2</v>
      </c>
      <c r="M8" s="8" t="s">
        <v>2</v>
      </c>
      <c r="N8" s="46"/>
      <c r="O8" s="48"/>
      <c r="P8" s="1"/>
    </row>
    <row r="9" spans="1:16" ht="34.5" customHeight="1" thickBot="1">
      <c r="A9" s="16" t="s">
        <v>5</v>
      </c>
      <c r="B9" s="6" t="s">
        <v>6</v>
      </c>
      <c r="C9" s="7">
        <v>7221.96341</v>
      </c>
      <c r="D9" s="7">
        <v>376254.00994</v>
      </c>
      <c r="E9" s="7">
        <v>376254.00994</v>
      </c>
      <c r="F9" s="7">
        <v>376254.00994</v>
      </c>
      <c r="G9" s="7">
        <v>0</v>
      </c>
      <c r="H9" s="7">
        <v>0</v>
      </c>
      <c r="I9" s="7">
        <v>0</v>
      </c>
      <c r="J9" s="7">
        <v>0</v>
      </c>
      <c r="K9" s="7">
        <v>551.50081</v>
      </c>
      <c r="L9" s="7">
        <v>379787.13487</v>
      </c>
      <c r="M9" s="7">
        <v>379235.63406</v>
      </c>
      <c r="N9" s="21">
        <v>379235.63406</v>
      </c>
      <c r="O9" s="28">
        <f>N9-D9</f>
        <v>2981.624119999993</v>
      </c>
      <c r="P9" s="1"/>
    </row>
    <row r="10" spans="1:16" ht="34.5" customHeight="1" thickBot="1">
      <c r="A10" s="16"/>
      <c r="B10" s="11" t="s">
        <v>87</v>
      </c>
      <c r="C10" s="12"/>
      <c r="D10" s="12">
        <f>D11+D12+D13+D14+D15+D17+D18+D19</f>
        <v>302244.71197</v>
      </c>
      <c r="E10" s="12">
        <f aca="true" t="shared" si="0" ref="E10:N10">E11+E12+E13+E14+E15+E17+E18+E19</f>
        <v>302244.71197</v>
      </c>
      <c r="F10" s="12">
        <f t="shared" si="0"/>
        <v>302244.71197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302626.91631999996</v>
      </c>
      <c r="M10" s="12">
        <f t="shared" si="0"/>
        <v>302626.91631999996</v>
      </c>
      <c r="N10" s="22">
        <f t="shared" si="0"/>
        <v>302626.91631999996</v>
      </c>
      <c r="O10" s="29">
        <f aca="true" t="shared" si="1" ref="O10:O51">N10-D10</f>
        <v>382.2043499999563</v>
      </c>
      <c r="P10" s="1"/>
    </row>
    <row r="11" spans="1:16" ht="32.25" customHeight="1" outlineLevel="2">
      <c r="A11" s="17" t="s">
        <v>7</v>
      </c>
      <c r="B11" s="9" t="s">
        <v>64</v>
      </c>
      <c r="C11" s="10">
        <v>3080</v>
      </c>
      <c r="D11" s="10">
        <v>153280</v>
      </c>
      <c r="E11" s="10">
        <v>153280</v>
      </c>
      <c r="F11" s="10">
        <v>153280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152816.06698</v>
      </c>
      <c r="M11" s="10">
        <v>152816.06698</v>
      </c>
      <c r="N11" s="23">
        <v>152816.06698</v>
      </c>
      <c r="O11" s="30">
        <f t="shared" si="1"/>
        <v>-463.93301999999676</v>
      </c>
      <c r="P11" s="1"/>
    </row>
    <row r="12" spans="1:16" ht="36.75" customHeight="1" outlineLevel="2">
      <c r="A12" s="17" t="s">
        <v>8</v>
      </c>
      <c r="B12" s="18" t="s">
        <v>63</v>
      </c>
      <c r="C12" s="19">
        <v>1440.37515</v>
      </c>
      <c r="D12" s="19">
        <v>7787.92168</v>
      </c>
      <c r="E12" s="19">
        <v>7787.92168</v>
      </c>
      <c r="F12" s="19">
        <v>7787.92168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7761.4508</v>
      </c>
      <c r="M12" s="19">
        <v>7761.4508</v>
      </c>
      <c r="N12" s="24">
        <v>7761.4508</v>
      </c>
      <c r="O12" s="31">
        <f t="shared" si="1"/>
        <v>-26.47088000000076</v>
      </c>
      <c r="P12" s="1"/>
    </row>
    <row r="13" spans="1:16" ht="36.75" customHeight="1" outlineLevel="2">
      <c r="A13" s="17" t="s">
        <v>9</v>
      </c>
      <c r="B13" s="18" t="s">
        <v>65</v>
      </c>
      <c r="C13" s="19">
        <v>-3058.96971</v>
      </c>
      <c r="D13" s="19">
        <v>33649.13029</v>
      </c>
      <c r="E13" s="19">
        <v>33649.13029</v>
      </c>
      <c r="F13" s="19">
        <v>33649.13029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33870.68682</v>
      </c>
      <c r="M13" s="19">
        <v>33870.68682</v>
      </c>
      <c r="N13" s="24">
        <v>33870.68682</v>
      </c>
      <c r="O13" s="31">
        <f t="shared" si="1"/>
        <v>221.55653000000166</v>
      </c>
      <c r="P13" s="1"/>
    </row>
    <row r="14" spans="1:16" ht="36" customHeight="1" outlineLevel="2">
      <c r="A14" s="17" t="s">
        <v>10</v>
      </c>
      <c r="B14" s="18" t="s">
        <v>66</v>
      </c>
      <c r="C14" s="19">
        <v>32.4</v>
      </c>
      <c r="D14" s="19">
        <v>52.4</v>
      </c>
      <c r="E14" s="19">
        <v>52.4</v>
      </c>
      <c r="F14" s="19">
        <v>52.4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52.84733</v>
      </c>
      <c r="M14" s="19">
        <v>52.84733</v>
      </c>
      <c r="N14" s="24">
        <v>52.84733</v>
      </c>
      <c r="O14" s="31">
        <f t="shared" si="1"/>
        <v>0.4473300000000009</v>
      </c>
      <c r="P14" s="1"/>
    </row>
    <row r="15" spans="1:16" ht="36.75" customHeight="1" outlineLevel="2">
      <c r="A15" s="17" t="s">
        <v>11</v>
      </c>
      <c r="B15" s="18" t="s">
        <v>67</v>
      </c>
      <c r="C15" s="19">
        <v>0</v>
      </c>
      <c r="D15" s="19">
        <v>9782.4</v>
      </c>
      <c r="E15" s="19">
        <v>9782.4</v>
      </c>
      <c r="F15" s="19">
        <v>9782.4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9456.74128</v>
      </c>
      <c r="M15" s="19">
        <v>9456.74128</v>
      </c>
      <c r="N15" s="24">
        <v>9456.74128</v>
      </c>
      <c r="O15" s="31">
        <f t="shared" si="1"/>
        <v>-325.65871999999945</v>
      </c>
      <c r="P15" s="1"/>
    </row>
    <row r="16" spans="1:16" ht="21" hidden="1" outlineLevel="1">
      <c r="A16" s="17" t="s">
        <v>12</v>
      </c>
      <c r="B16" s="18" t="s">
        <v>13</v>
      </c>
      <c r="C16" s="19">
        <v>-7902.14</v>
      </c>
      <c r="D16" s="19">
        <v>88797.86</v>
      </c>
      <c r="E16" s="19">
        <v>88797.86</v>
      </c>
      <c r="F16" s="19">
        <v>88797.86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89637.0944</v>
      </c>
      <c r="M16" s="19">
        <v>89637.0944</v>
      </c>
      <c r="N16" s="24">
        <v>89637.0944</v>
      </c>
      <c r="O16" s="31">
        <f t="shared" si="1"/>
        <v>839.2344000000012</v>
      </c>
      <c r="P16" s="1"/>
    </row>
    <row r="17" spans="1:16" ht="37.5" customHeight="1" outlineLevel="2">
      <c r="A17" s="17" t="s">
        <v>14</v>
      </c>
      <c r="B17" s="18" t="s">
        <v>68</v>
      </c>
      <c r="C17" s="19">
        <v>1500</v>
      </c>
      <c r="D17" s="19">
        <v>14000</v>
      </c>
      <c r="E17" s="19">
        <v>14000</v>
      </c>
      <c r="F17" s="19">
        <v>14000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14019.05082</v>
      </c>
      <c r="M17" s="19">
        <v>14019.05082</v>
      </c>
      <c r="N17" s="24">
        <v>14019.05082</v>
      </c>
      <c r="O17" s="31">
        <f t="shared" si="1"/>
        <v>19.050820000000385</v>
      </c>
      <c r="P17" s="1"/>
    </row>
    <row r="18" spans="1:16" ht="35.25" customHeight="1" outlineLevel="2">
      <c r="A18" s="17" t="s">
        <v>15</v>
      </c>
      <c r="B18" s="18" t="s">
        <v>69</v>
      </c>
      <c r="C18" s="19">
        <v>-9402.14</v>
      </c>
      <c r="D18" s="19">
        <v>74797.86</v>
      </c>
      <c r="E18" s="19">
        <v>74797.86</v>
      </c>
      <c r="F18" s="19">
        <v>74797.86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75618.04358</v>
      </c>
      <c r="M18" s="19">
        <v>75618.04358</v>
      </c>
      <c r="N18" s="24">
        <v>75618.04358</v>
      </c>
      <c r="O18" s="31">
        <f t="shared" si="1"/>
        <v>820.1835799999972</v>
      </c>
      <c r="P18" s="1"/>
    </row>
    <row r="19" spans="1:16" ht="33.75" customHeight="1" outlineLevel="1">
      <c r="A19" s="17" t="s">
        <v>16</v>
      </c>
      <c r="B19" s="18" t="s">
        <v>70</v>
      </c>
      <c r="C19" s="19">
        <v>1005</v>
      </c>
      <c r="D19" s="19">
        <v>8895</v>
      </c>
      <c r="E19" s="19">
        <v>8895</v>
      </c>
      <c r="F19" s="19">
        <v>8895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9032.02871</v>
      </c>
      <c r="M19" s="19">
        <v>9032.02871</v>
      </c>
      <c r="N19" s="24">
        <v>9032.02871</v>
      </c>
      <c r="O19" s="31">
        <f t="shared" si="1"/>
        <v>137.0287100000005</v>
      </c>
      <c r="P19" s="1"/>
    </row>
    <row r="20" spans="1:16" ht="36.75" customHeight="1" outlineLevel="1" thickBot="1">
      <c r="A20" s="17" t="s">
        <v>17</v>
      </c>
      <c r="B20" s="13" t="s">
        <v>71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0.05277</v>
      </c>
      <c r="M20" s="14">
        <v>0.05277</v>
      </c>
      <c r="N20" s="25">
        <v>0.05277</v>
      </c>
      <c r="O20" s="32">
        <f t="shared" si="1"/>
        <v>0.05277</v>
      </c>
      <c r="P20" s="1"/>
    </row>
    <row r="21" spans="1:16" ht="34.5" customHeight="1" thickBot="1">
      <c r="A21" s="16"/>
      <c r="B21" s="4" t="s">
        <v>88</v>
      </c>
      <c r="C21" s="5"/>
      <c r="D21" s="5">
        <f>D22+D23+D24+D25+D26+D27+D28+D29+D43</f>
        <v>74009.29797</v>
      </c>
      <c r="E21" s="5">
        <f aca="true" t="shared" si="2" ref="E21:N21">E22+E23+E24+E25+E26+E27+E28+E29+E43</f>
        <v>74009.29797</v>
      </c>
      <c r="F21" s="5">
        <f t="shared" si="2"/>
        <v>74009.29797</v>
      </c>
      <c r="G21" s="5">
        <f t="shared" si="2"/>
        <v>0</v>
      </c>
      <c r="H21" s="5">
        <f t="shared" si="2"/>
        <v>0</v>
      </c>
      <c r="I21" s="5">
        <f t="shared" si="2"/>
        <v>0</v>
      </c>
      <c r="J21" s="5">
        <f t="shared" si="2"/>
        <v>0</v>
      </c>
      <c r="K21" s="5">
        <f t="shared" si="2"/>
        <v>551.50081</v>
      </c>
      <c r="L21" s="5">
        <f t="shared" si="2"/>
        <v>77160.16578</v>
      </c>
      <c r="M21" s="5">
        <f t="shared" si="2"/>
        <v>76608.66497</v>
      </c>
      <c r="N21" s="26">
        <f t="shared" si="2"/>
        <v>76608.66497</v>
      </c>
      <c r="O21" s="29">
        <f t="shared" si="1"/>
        <v>2599.3669999999984</v>
      </c>
      <c r="P21" s="1"/>
    </row>
    <row r="22" spans="1:16" ht="38.25" customHeight="1" outlineLevel="2">
      <c r="A22" s="17" t="s">
        <v>19</v>
      </c>
      <c r="B22" s="18" t="s">
        <v>72</v>
      </c>
      <c r="C22" s="19">
        <v>-2800</v>
      </c>
      <c r="D22" s="19">
        <v>26200</v>
      </c>
      <c r="E22" s="19">
        <v>26200</v>
      </c>
      <c r="F22" s="19">
        <v>26200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28051.09494</v>
      </c>
      <c r="M22" s="19">
        <v>28051.09494</v>
      </c>
      <c r="N22" s="24">
        <v>28051.09494</v>
      </c>
      <c r="O22" s="30">
        <f t="shared" si="1"/>
        <v>1851.094939999999</v>
      </c>
      <c r="P22" s="1"/>
    </row>
    <row r="23" spans="1:16" ht="40.5" customHeight="1" outlineLevel="2">
      <c r="A23" s="17" t="s">
        <v>20</v>
      </c>
      <c r="B23" s="18" t="s">
        <v>73</v>
      </c>
      <c r="C23" s="19">
        <v>3707.3</v>
      </c>
      <c r="D23" s="19">
        <v>6895.3</v>
      </c>
      <c r="E23" s="19">
        <v>6895.3</v>
      </c>
      <c r="F23" s="19">
        <v>6895.3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6895.29302</v>
      </c>
      <c r="M23" s="19">
        <v>6895.29302</v>
      </c>
      <c r="N23" s="24">
        <v>6895.29302</v>
      </c>
      <c r="O23" s="31">
        <f t="shared" si="1"/>
        <v>-0.006980000000112341</v>
      </c>
      <c r="P23" s="1"/>
    </row>
    <row r="24" spans="1:16" ht="42" customHeight="1" outlineLevel="2">
      <c r="A24" s="17" t="s">
        <v>21</v>
      </c>
      <c r="B24" s="18" t="s">
        <v>74</v>
      </c>
      <c r="C24" s="19">
        <v>-1480</v>
      </c>
      <c r="D24" s="19">
        <v>5608.2</v>
      </c>
      <c r="E24" s="19">
        <v>5608.2</v>
      </c>
      <c r="F24" s="19">
        <v>5608.2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5739.95289</v>
      </c>
      <c r="M24" s="19">
        <v>5739.95289</v>
      </c>
      <c r="N24" s="24">
        <v>5739.95289</v>
      </c>
      <c r="O24" s="31">
        <f t="shared" si="1"/>
        <v>131.75288999999975</v>
      </c>
      <c r="P24" s="1"/>
    </row>
    <row r="25" spans="1:16" ht="40.5" outlineLevel="2">
      <c r="A25" s="17" t="s">
        <v>22</v>
      </c>
      <c r="B25" s="18" t="s">
        <v>75</v>
      </c>
      <c r="C25" s="19">
        <v>112</v>
      </c>
      <c r="D25" s="19">
        <v>781.2</v>
      </c>
      <c r="E25" s="19">
        <v>781.2</v>
      </c>
      <c r="F25" s="19">
        <v>781.2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762.44562</v>
      </c>
      <c r="M25" s="19">
        <v>762.44562</v>
      </c>
      <c r="N25" s="24">
        <v>762.44562</v>
      </c>
      <c r="O25" s="31">
        <f t="shared" si="1"/>
        <v>-18.754380000000083</v>
      </c>
      <c r="P25" s="1"/>
    </row>
    <row r="26" spans="1:16" ht="21" outlineLevel="2">
      <c r="A26" s="17" t="s">
        <v>23</v>
      </c>
      <c r="B26" s="18" t="s">
        <v>76</v>
      </c>
      <c r="C26" s="19">
        <v>310.70277</v>
      </c>
      <c r="D26" s="19">
        <v>2310.30277</v>
      </c>
      <c r="E26" s="19">
        <v>2310.30277</v>
      </c>
      <c r="F26" s="19">
        <v>2310.30277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2419.68642</v>
      </c>
      <c r="M26" s="19">
        <v>2419.68642</v>
      </c>
      <c r="N26" s="24">
        <v>2419.68642</v>
      </c>
      <c r="O26" s="31">
        <f t="shared" si="1"/>
        <v>109.38365000000022</v>
      </c>
      <c r="P26" s="1"/>
    </row>
    <row r="27" spans="1:16" ht="43.5" customHeight="1" outlineLevel="2">
      <c r="A27" s="17" t="s">
        <v>24</v>
      </c>
      <c r="B27" s="18" t="s">
        <v>77</v>
      </c>
      <c r="C27" s="19">
        <v>545.36509</v>
      </c>
      <c r="D27" s="19">
        <v>545.36509</v>
      </c>
      <c r="E27" s="19">
        <v>545.36509</v>
      </c>
      <c r="F27" s="19">
        <v>545.36509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553.30147</v>
      </c>
      <c r="M27" s="19">
        <v>553.30147</v>
      </c>
      <c r="N27" s="24">
        <v>553.30147</v>
      </c>
      <c r="O27" s="31">
        <f t="shared" si="1"/>
        <v>7.936379999999986</v>
      </c>
      <c r="P27" s="1"/>
    </row>
    <row r="28" spans="1:16" ht="36" customHeight="1" outlineLevel="1">
      <c r="A28" s="17" t="s">
        <v>25</v>
      </c>
      <c r="B28" s="18" t="s">
        <v>78</v>
      </c>
      <c r="C28" s="19">
        <v>7866.22</v>
      </c>
      <c r="D28" s="19">
        <v>20866.22</v>
      </c>
      <c r="E28" s="19">
        <v>20866.22</v>
      </c>
      <c r="F28" s="19">
        <v>20866.22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21472.79244</v>
      </c>
      <c r="M28" s="19">
        <v>21472.79244</v>
      </c>
      <c r="N28" s="24">
        <v>21472.79244</v>
      </c>
      <c r="O28" s="31">
        <f t="shared" si="1"/>
        <v>606.5724399999999</v>
      </c>
      <c r="P28" s="1"/>
    </row>
    <row r="29" spans="1:16" ht="35.25" customHeight="1" outlineLevel="1">
      <c r="A29" s="17" t="s">
        <v>26</v>
      </c>
      <c r="B29" s="18" t="s">
        <v>79</v>
      </c>
      <c r="C29" s="19">
        <v>1817.47411</v>
      </c>
      <c r="D29" s="19">
        <v>5423.07411</v>
      </c>
      <c r="E29" s="19">
        <v>5423.07411</v>
      </c>
      <c r="F29" s="19">
        <v>5423.07411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5440.44171</v>
      </c>
      <c r="M29" s="19">
        <v>5440.44171</v>
      </c>
      <c r="N29" s="24">
        <v>5440.44171</v>
      </c>
      <c r="O29" s="31">
        <f t="shared" si="1"/>
        <v>17.367600000000493</v>
      </c>
      <c r="P29" s="1"/>
    </row>
    <row r="30" spans="1:16" ht="40.5" hidden="1" outlineLevel="2">
      <c r="A30" s="17" t="s">
        <v>27</v>
      </c>
      <c r="B30" s="18" t="s">
        <v>28</v>
      </c>
      <c r="C30" s="19">
        <v>-67.5</v>
      </c>
      <c r="D30" s="19">
        <v>252.5</v>
      </c>
      <c r="E30" s="19">
        <v>252.5</v>
      </c>
      <c r="F30" s="19">
        <v>252.5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226.05809</v>
      </c>
      <c r="M30" s="19">
        <v>226.05809</v>
      </c>
      <c r="N30" s="24">
        <v>226.05809</v>
      </c>
      <c r="O30" s="31">
        <f t="shared" si="1"/>
        <v>-26.441910000000007</v>
      </c>
      <c r="P30" s="1"/>
    </row>
    <row r="31" spans="1:16" ht="101.25" hidden="1" outlineLevel="2">
      <c r="A31" s="17" t="s">
        <v>29</v>
      </c>
      <c r="B31" s="18" t="s">
        <v>30</v>
      </c>
      <c r="C31" s="19">
        <v>-50</v>
      </c>
      <c r="D31" s="19">
        <v>50</v>
      </c>
      <c r="E31" s="19">
        <v>50</v>
      </c>
      <c r="F31" s="19">
        <v>50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40</v>
      </c>
      <c r="M31" s="19">
        <v>40</v>
      </c>
      <c r="N31" s="24">
        <v>40</v>
      </c>
      <c r="O31" s="31">
        <f t="shared" si="1"/>
        <v>-10</v>
      </c>
      <c r="P31" s="1"/>
    </row>
    <row r="32" spans="1:16" ht="101.25" hidden="1" outlineLevel="2">
      <c r="A32" s="17" t="s">
        <v>31</v>
      </c>
      <c r="B32" s="18" t="s">
        <v>32</v>
      </c>
      <c r="C32" s="19">
        <v>-26.8</v>
      </c>
      <c r="D32" s="19">
        <v>140.5</v>
      </c>
      <c r="E32" s="19">
        <v>140.5</v>
      </c>
      <c r="F32" s="19">
        <v>140.5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151.28096</v>
      </c>
      <c r="M32" s="19">
        <v>151.28096</v>
      </c>
      <c r="N32" s="24">
        <v>151.28096</v>
      </c>
      <c r="O32" s="31">
        <f t="shared" si="1"/>
        <v>10.780959999999993</v>
      </c>
      <c r="P32" s="1"/>
    </row>
    <row r="33" spans="1:16" ht="60.75" hidden="1" outlineLevel="2">
      <c r="A33" s="17" t="s">
        <v>33</v>
      </c>
      <c r="B33" s="18" t="s">
        <v>34</v>
      </c>
      <c r="C33" s="19">
        <v>15</v>
      </c>
      <c r="D33" s="19">
        <v>15</v>
      </c>
      <c r="E33" s="19">
        <v>15</v>
      </c>
      <c r="F33" s="19">
        <v>15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20</v>
      </c>
      <c r="M33" s="19">
        <v>20</v>
      </c>
      <c r="N33" s="24">
        <v>20</v>
      </c>
      <c r="O33" s="31">
        <f t="shared" si="1"/>
        <v>5</v>
      </c>
      <c r="P33" s="1"/>
    </row>
    <row r="34" spans="1:16" ht="81" hidden="1" outlineLevel="2">
      <c r="A34" s="17" t="s">
        <v>35</v>
      </c>
      <c r="B34" s="18" t="s">
        <v>36</v>
      </c>
      <c r="C34" s="19">
        <v>275.6</v>
      </c>
      <c r="D34" s="19">
        <v>402.2</v>
      </c>
      <c r="E34" s="19">
        <v>402.2</v>
      </c>
      <c r="F34" s="19">
        <v>402.2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402.22</v>
      </c>
      <c r="M34" s="19">
        <v>402.22</v>
      </c>
      <c r="N34" s="24">
        <v>402.22</v>
      </c>
      <c r="O34" s="31">
        <f t="shared" si="1"/>
        <v>0.020000000000038654</v>
      </c>
      <c r="P34" s="1"/>
    </row>
    <row r="35" spans="1:16" ht="202.5" hidden="1" outlineLevel="2">
      <c r="A35" s="17" t="s">
        <v>37</v>
      </c>
      <c r="B35" s="18" t="s">
        <v>38</v>
      </c>
      <c r="C35" s="19">
        <v>50.4</v>
      </c>
      <c r="D35" s="19">
        <v>149.4</v>
      </c>
      <c r="E35" s="19">
        <v>149.4</v>
      </c>
      <c r="F35" s="19">
        <v>149.4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148.29185</v>
      </c>
      <c r="M35" s="19">
        <v>148.29185</v>
      </c>
      <c r="N35" s="24">
        <v>148.29185</v>
      </c>
      <c r="O35" s="31">
        <f t="shared" si="1"/>
        <v>-1.1081499999999949</v>
      </c>
      <c r="P35" s="1"/>
    </row>
    <row r="36" spans="1:16" ht="101.25" hidden="1" outlineLevel="2">
      <c r="A36" s="17" t="s">
        <v>39</v>
      </c>
      <c r="B36" s="18" t="s">
        <v>40</v>
      </c>
      <c r="C36" s="19">
        <v>-91.4</v>
      </c>
      <c r="D36" s="19">
        <v>48</v>
      </c>
      <c r="E36" s="19">
        <v>48</v>
      </c>
      <c r="F36" s="19">
        <v>48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24.58</v>
      </c>
      <c r="M36" s="19">
        <v>24.58</v>
      </c>
      <c r="N36" s="24">
        <v>24.58</v>
      </c>
      <c r="O36" s="31">
        <f t="shared" si="1"/>
        <v>-23.42</v>
      </c>
      <c r="P36" s="1"/>
    </row>
    <row r="37" spans="1:16" ht="21" hidden="1" outlineLevel="2">
      <c r="A37" s="17" t="s">
        <v>41</v>
      </c>
      <c r="B37" s="18" t="s">
        <v>18</v>
      </c>
      <c r="C37" s="19">
        <v>294</v>
      </c>
      <c r="D37" s="19">
        <v>294</v>
      </c>
      <c r="E37" s="19">
        <v>294</v>
      </c>
      <c r="F37" s="19">
        <v>294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293</v>
      </c>
      <c r="M37" s="19">
        <v>293</v>
      </c>
      <c r="N37" s="24">
        <v>293</v>
      </c>
      <c r="O37" s="31">
        <f t="shared" si="1"/>
        <v>-1</v>
      </c>
      <c r="P37" s="1"/>
    </row>
    <row r="38" spans="1:16" ht="81" hidden="1" outlineLevel="2">
      <c r="A38" s="17" t="s">
        <v>42</v>
      </c>
      <c r="B38" s="18" t="s">
        <v>43</v>
      </c>
      <c r="C38" s="19">
        <v>751.17411</v>
      </c>
      <c r="D38" s="19">
        <v>751.17411</v>
      </c>
      <c r="E38" s="19">
        <v>751.17411</v>
      </c>
      <c r="F38" s="19">
        <v>751.17411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751.09351</v>
      </c>
      <c r="M38" s="19">
        <v>751.09351</v>
      </c>
      <c r="N38" s="24">
        <v>751.09351</v>
      </c>
      <c r="O38" s="31">
        <f t="shared" si="1"/>
        <v>-0.080600000000004</v>
      </c>
      <c r="P38" s="1"/>
    </row>
    <row r="39" spans="1:16" ht="101.25" hidden="1" outlineLevel="2">
      <c r="A39" s="17" t="s">
        <v>44</v>
      </c>
      <c r="B39" s="18" t="s">
        <v>45</v>
      </c>
      <c r="C39" s="19">
        <v>55</v>
      </c>
      <c r="D39" s="19">
        <v>55</v>
      </c>
      <c r="E39" s="19">
        <v>55</v>
      </c>
      <c r="F39" s="19">
        <v>55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58</v>
      </c>
      <c r="M39" s="19">
        <v>58</v>
      </c>
      <c r="N39" s="24">
        <v>58</v>
      </c>
      <c r="O39" s="31">
        <f t="shared" si="1"/>
        <v>3</v>
      </c>
      <c r="P39" s="1"/>
    </row>
    <row r="40" spans="1:16" ht="121.5" hidden="1" outlineLevel="2">
      <c r="A40" s="17" t="s">
        <v>46</v>
      </c>
      <c r="B40" s="18" t="s">
        <v>47</v>
      </c>
      <c r="C40" s="19">
        <v>43.9</v>
      </c>
      <c r="D40" s="19">
        <v>131.5</v>
      </c>
      <c r="E40" s="19">
        <v>131.5</v>
      </c>
      <c r="F40" s="19">
        <v>131.5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143.64725</v>
      </c>
      <c r="M40" s="19">
        <v>143.64725</v>
      </c>
      <c r="N40" s="24">
        <v>143.64725</v>
      </c>
      <c r="O40" s="31">
        <f t="shared" si="1"/>
        <v>12.147250000000014</v>
      </c>
      <c r="P40" s="1"/>
    </row>
    <row r="41" spans="1:16" ht="81" hidden="1" outlineLevel="2">
      <c r="A41" s="17" t="s">
        <v>48</v>
      </c>
      <c r="B41" s="18" t="s">
        <v>49</v>
      </c>
      <c r="C41" s="19">
        <v>239.9</v>
      </c>
      <c r="D41" s="19">
        <v>350</v>
      </c>
      <c r="E41" s="19">
        <v>350</v>
      </c>
      <c r="F41" s="19">
        <v>350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357.10894</v>
      </c>
      <c r="M41" s="19">
        <v>357.10894</v>
      </c>
      <c r="N41" s="24">
        <v>357.10894</v>
      </c>
      <c r="O41" s="31">
        <f t="shared" si="1"/>
        <v>7.108940000000018</v>
      </c>
      <c r="P41" s="1"/>
    </row>
    <row r="42" spans="1:16" ht="40.5" hidden="1" outlineLevel="2">
      <c r="A42" s="17" t="s">
        <v>50</v>
      </c>
      <c r="B42" s="18" t="s">
        <v>51</v>
      </c>
      <c r="C42" s="19">
        <v>328.2</v>
      </c>
      <c r="D42" s="19">
        <v>2783.8</v>
      </c>
      <c r="E42" s="19">
        <v>2783.8</v>
      </c>
      <c r="F42" s="19">
        <v>2783.8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2825.16111</v>
      </c>
      <c r="M42" s="19">
        <v>2825.16111</v>
      </c>
      <c r="N42" s="24">
        <v>2825.16111</v>
      </c>
      <c r="O42" s="31">
        <f t="shared" si="1"/>
        <v>41.361109999999826</v>
      </c>
      <c r="P42" s="1"/>
    </row>
    <row r="43" spans="1:16" ht="39" customHeight="1" outlineLevel="1" collapsed="1" thickBot="1">
      <c r="A43" s="17" t="s">
        <v>52</v>
      </c>
      <c r="B43" s="13" t="s">
        <v>80</v>
      </c>
      <c r="C43" s="14">
        <v>2546.236</v>
      </c>
      <c r="D43" s="14">
        <v>5379.636</v>
      </c>
      <c r="E43" s="14">
        <v>5379.636</v>
      </c>
      <c r="F43" s="14">
        <v>5379.636</v>
      </c>
      <c r="G43" s="14">
        <v>0</v>
      </c>
      <c r="H43" s="14">
        <v>0</v>
      </c>
      <c r="I43" s="14">
        <v>0</v>
      </c>
      <c r="J43" s="14">
        <v>0</v>
      </c>
      <c r="K43" s="14">
        <v>551.50081</v>
      </c>
      <c r="L43" s="14">
        <v>5825.15727</v>
      </c>
      <c r="M43" s="14">
        <v>5273.65646</v>
      </c>
      <c r="N43" s="25">
        <v>5273.65646</v>
      </c>
      <c r="O43" s="32">
        <f t="shared" si="1"/>
        <v>-105.97954000000027</v>
      </c>
      <c r="P43" s="1"/>
    </row>
    <row r="44" spans="1:16" ht="38.25" customHeight="1" thickBot="1">
      <c r="A44" s="16" t="s">
        <v>53</v>
      </c>
      <c r="B44" s="6" t="s">
        <v>54</v>
      </c>
      <c r="C44" s="7">
        <v>284786.35524</v>
      </c>
      <c r="D44" s="7">
        <v>1081454.79393</v>
      </c>
      <c r="E44" s="7">
        <v>1081454.79393</v>
      </c>
      <c r="F44" s="7">
        <v>1081454.79393</v>
      </c>
      <c r="G44" s="7">
        <v>0</v>
      </c>
      <c r="H44" s="7">
        <v>0</v>
      </c>
      <c r="I44" s="7">
        <v>0</v>
      </c>
      <c r="J44" s="7">
        <v>0</v>
      </c>
      <c r="K44" s="7">
        <v>1189.88848</v>
      </c>
      <c r="L44" s="7">
        <v>944433.67062</v>
      </c>
      <c r="M44" s="7">
        <v>943243.78214</v>
      </c>
      <c r="N44" s="21">
        <v>943243.78214</v>
      </c>
      <c r="O44" s="28">
        <f t="shared" si="1"/>
        <v>-138211.0117899999</v>
      </c>
      <c r="P44" s="1"/>
    </row>
    <row r="45" spans="1:16" ht="35.25" customHeight="1" outlineLevel="2">
      <c r="A45" s="17" t="s">
        <v>55</v>
      </c>
      <c r="B45" s="9" t="s">
        <v>81</v>
      </c>
      <c r="C45" s="10">
        <v>7511.203</v>
      </c>
      <c r="D45" s="10">
        <v>330777.363</v>
      </c>
      <c r="E45" s="10">
        <v>330777.363</v>
      </c>
      <c r="F45" s="10">
        <v>330777.363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330777.363</v>
      </c>
      <c r="M45" s="10">
        <v>330777.363</v>
      </c>
      <c r="N45" s="23">
        <v>330777.363</v>
      </c>
      <c r="O45" s="30">
        <f t="shared" si="1"/>
        <v>0</v>
      </c>
      <c r="P45" s="1"/>
    </row>
    <row r="46" spans="1:16" ht="32.25" customHeight="1" outlineLevel="2">
      <c r="A46" s="17"/>
      <c r="B46" s="18" t="s">
        <v>82</v>
      </c>
      <c r="C46" s="19"/>
      <c r="D46" s="19">
        <v>220324.09</v>
      </c>
      <c r="E46" s="19" t="e">
        <f>#REF!+#REF!+#REF!</f>
        <v>#REF!</v>
      </c>
      <c r="F46" s="19" t="e">
        <f>#REF!+#REF!+#REF!</f>
        <v>#REF!</v>
      </c>
      <c r="G46" s="19" t="e">
        <f>#REF!+#REF!+#REF!</f>
        <v>#REF!</v>
      </c>
      <c r="H46" s="19" t="e">
        <f>#REF!+#REF!+#REF!</f>
        <v>#REF!</v>
      </c>
      <c r="I46" s="19" t="e">
        <f>#REF!+#REF!+#REF!</f>
        <v>#REF!</v>
      </c>
      <c r="J46" s="19" t="e">
        <f>#REF!+#REF!+#REF!</f>
        <v>#REF!</v>
      </c>
      <c r="K46" s="19" t="e">
        <f>#REF!+#REF!+#REF!</f>
        <v>#REF!</v>
      </c>
      <c r="L46" s="19" t="e">
        <f>#REF!+#REF!+#REF!</f>
        <v>#REF!</v>
      </c>
      <c r="M46" s="19" t="e">
        <f>#REF!+#REF!+#REF!</f>
        <v>#REF!</v>
      </c>
      <c r="N46" s="24">
        <v>163325.88</v>
      </c>
      <c r="O46" s="31">
        <f t="shared" si="1"/>
        <v>-56998.20999999999</v>
      </c>
      <c r="P46" s="1"/>
    </row>
    <row r="47" spans="1:16" ht="32.25" customHeight="1" outlineLevel="2">
      <c r="A47" s="17"/>
      <c r="B47" s="18" t="s">
        <v>83</v>
      </c>
      <c r="C47" s="19"/>
      <c r="D47" s="19">
        <v>444610.75</v>
      </c>
      <c r="E47" s="19" t="e">
        <f>#REF!+#REF!+#REF!</f>
        <v>#REF!</v>
      </c>
      <c r="F47" s="19" t="e">
        <f>#REF!+#REF!+#REF!</f>
        <v>#REF!</v>
      </c>
      <c r="G47" s="19" t="e">
        <f>#REF!+#REF!+#REF!</f>
        <v>#REF!</v>
      </c>
      <c r="H47" s="19" t="e">
        <f>#REF!+#REF!+#REF!</f>
        <v>#REF!</v>
      </c>
      <c r="I47" s="19" t="e">
        <f>#REF!+#REF!+#REF!</f>
        <v>#REF!</v>
      </c>
      <c r="J47" s="19" t="e">
        <f>#REF!+#REF!+#REF!</f>
        <v>#REF!</v>
      </c>
      <c r="K47" s="19" t="e">
        <f>#REF!+#REF!+#REF!</f>
        <v>#REF!</v>
      </c>
      <c r="L47" s="19" t="e">
        <f>#REF!+#REF!+#REF!</f>
        <v>#REF!</v>
      </c>
      <c r="M47" s="19" t="e">
        <f>#REF!+#REF!+#REF!</f>
        <v>#REF!</v>
      </c>
      <c r="N47" s="24">
        <v>444597.95</v>
      </c>
      <c r="O47" s="31">
        <f t="shared" si="1"/>
        <v>-12.799999999988358</v>
      </c>
      <c r="P47" s="1"/>
    </row>
    <row r="48" spans="1:16" ht="34.5" customHeight="1" outlineLevel="2">
      <c r="A48" s="17" t="s">
        <v>56</v>
      </c>
      <c r="B48" s="18" t="s">
        <v>84</v>
      </c>
      <c r="C48" s="19">
        <v>85195.3</v>
      </c>
      <c r="D48" s="19">
        <v>85195.3</v>
      </c>
      <c r="E48" s="19">
        <v>85195.3</v>
      </c>
      <c r="F48" s="19">
        <v>85195.3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3995.3</v>
      </c>
      <c r="M48" s="19">
        <v>3995.3</v>
      </c>
      <c r="N48" s="24">
        <v>3995.3</v>
      </c>
      <c r="O48" s="31">
        <f t="shared" si="1"/>
        <v>-81200</v>
      </c>
      <c r="P48" s="1"/>
    </row>
    <row r="49" spans="1:16" ht="33.75" customHeight="1" outlineLevel="1">
      <c r="A49" s="17" t="s">
        <v>57</v>
      </c>
      <c r="B49" s="18" t="s">
        <v>85</v>
      </c>
      <c r="C49" s="19">
        <v>1504.76</v>
      </c>
      <c r="D49" s="19">
        <v>1609.76</v>
      </c>
      <c r="E49" s="19">
        <v>1609.76</v>
      </c>
      <c r="F49" s="19">
        <v>1609.76</v>
      </c>
      <c r="G49" s="19">
        <v>1609.76</v>
      </c>
      <c r="H49" s="19">
        <v>1609.76</v>
      </c>
      <c r="I49" s="19">
        <v>1609.76</v>
      </c>
      <c r="J49" s="19">
        <v>1609.76</v>
      </c>
      <c r="K49" s="19">
        <v>1609.76</v>
      </c>
      <c r="L49" s="19">
        <v>1609.76</v>
      </c>
      <c r="M49" s="19">
        <v>1609.76</v>
      </c>
      <c r="N49" s="24">
        <v>1609.76</v>
      </c>
      <c r="O49" s="31">
        <f t="shared" si="1"/>
        <v>0</v>
      </c>
      <c r="P49" s="1"/>
    </row>
    <row r="50" spans="1:16" ht="35.25" customHeight="1" outlineLevel="1" thickBot="1">
      <c r="A50" s="20" t="s">
        <v>58</v>
      </c>
      <c r="B50" s="13" t="s">
        <v>86</v>
      </c>
      <c r="C50" s="14">
        <v>-1062.47045</v>
      </c>
      <c r="D50" s="14">
        <v>-1062.47045</v>
      </c>
      <c r="E50" s="14">
        <v>-1062.47045</v>
      </c>
      <c r="F50" s="14">
        <v>-1062.47045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-1062.47045</v>
      </c>
      <c r="M50" s="14">
        <v>-1062.47045</v>
      </c>
      <c r="N50" s="25">
        <v>-1062.47045</v>
      </c>
      <c r="O50" s="32">
        <f t="shared" si="1"/>
        <v>0</v>
      </c>
      <c r="P50" s="1"/>
    </row>
    <row r="51" spans="1:16" ht="34.5" customHeight="1" thickBot="1">
      <c r="A51" s="39" t="s">
        <v>59</v>
      </c>
      <c r="B51" s="40"/>
      <c r="C51" s="15">
        <v>292008.31865</v>
      </c>
      <c r="D51" s="15">
        <v>1457708.80387</v>
      </c>
      <c r="E51" s="15">
        <v>1457708.80387</v>
      </c>
      <c r="F51" s="15">
        <v>1457708.80387</v>
      </c>
      <c r="G51" s="15">
        <v>0</v>
      </c>
      <c r="H51" s="15">
        <v>0</v>
      </c>
      <c r="I51" s="15">
        <v>0</v>
      </c>
      <c r="J51" s="15">
        <v>0</v>
      </c>
      <c r="K51" s="15">
        <v>1741.38929</v>
      </c>
      <c r="L51" s="15">
        <v>1324220.80549</v>
      </c>
      <c r="M51" s="15">
        <v>1322479.4162</v>
      </c>
      <c r="N51" s="27">
        <v>1322479.4162</v>
      </c>
      <c r="O51" s="28">
        <f t="shared" si="1"/>
        <v>-135229.38766999985</v>
      </c>
      <c r="P51" s="1"/>
    </row>
    <row r="52" spans="1:1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 t="s">
        <v>2</v>
      </c>
      <c r="P52" s="1"/>
    </row>
    <row r="53" spans="1:16" ht="2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"/>
      <c r="O53" s="3"/>
      <c r="P53" s="1"/>
    </row>
  </sheetData>
  <sheetProtection/>
  <mergeCells count="21">
    <mergeCell ref="A1:O1"/>
    <mergeCell ref="A2:O2"/>
    <mergeCell ref="A3:O3"/>
    <mergeCell ref="A4:O4"/>
    <mergeCell ref="A5:O5"/>
    <mergeCell ref="D7:D8"/>
    <mergeCell ref="E7:E8"/>
    <mergeCell ref="A6:O6"/>
    <mergeCell ref="A53:M53"/>
    <mergeCell ref="A51:B51"/>
    <mergeCell ref="A7:A8"/>
    <mergeCell ref="B7:B8"/>
    <mergeCell ref="N7:N8"/>
    <mergeCell ref="O7:O8"/>
    <mergeCell ref="C7:C8"/>
    <mergeCell ref="K7:M7"/>
    <mergeCell ref="G7:G8"/>
    <mergeCell ref="F7:F8"/>
    <mergeCell ref="H7:H8"/>
    <mergeCell ref="I7:I8"/>
    <mergeCell ref="J7:J8"/>
  </mergeCells>
  <printOptions/>
  <pageMargins left="0.39375" right="0.39375" top="0.5902778" bottom="0.5902778" header="0.39375" footer="0.39375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Клочкова</dc:creator>
  <cp:keywords/>
  <dc:description/>
  <cp:lastModifiedBy>Игорь Парамонов</cp:lastModifiedBy>
  <dcterms:created xsi:type="dcterms:W3CDTF">2020-09-03T08:40:53Z</dcterms:created>
  <dcterms:modified xsi:type="dcterms:W3CDTF">2020-09-03T13:53:31Z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Клочкова (ОСНОВНОЙ)(3).xlsx</vt:lpwstr>
  </property>
  <property fmtid="{D5CDD505-2E9C-101B-9397-08002B2CF9AE}" pid="3" name="Название отчета">
    <vt:lpwstr>Клочкова (ОСНОВНОЙ)(3).xlsx</vt:lpwstr>
  </property>
  <property fmtid="{D5CDD505-2E9C-101B-9397-08002B2CF9AE}" pid="4" name="Версия клиента">
    <vt:lpwstr>19.2.35.1200</vt:lpwstr>
  </property>
  <property fmtid="{D5CDD505-2E9C-101B-9397-08002B2CF9AE}" pid="5" name="Версия базы">
    <vt:lpwstr>19.2.2583.12151469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kin2019</vt:lpwstr>
  </property>
  <property fmtid="{D5CDD505-2E9C-101B-9397-08002B2CF9AE}" pid="9" name="Пользователь">
    <vt:lpwstr>клочкова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